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hedctp3.sharepoint.com/sites/FS/Corporate/6.Controls, Audits&amp;Quality mgnt/JU control strategy/Ex-ante/Guidances and templates/Guidance for Beneficiaries/"/>
    </mc:Choice>
  </mc:AlternateContent>
  <xr:revisionPtr revIDLastSave="1155" documentId="8_{D3FF5328-074D-4C78-9B04-D291205910FC}" xr6:coauthVersionLast="47" xr6:coauthVersionMax="47" xr10:uidLastSave="{4A94DA17-779A-4F1C-A370-5B9324842848}"/>
  <bookViews>
    <workbookView xWindow="-28920" yWindow="-90" windowWidth="29040" windowHeight="15720" activeTab="1" xr2:uid="{96B0E436-A4AA-4F93-A41B-13E6FB250C4C}"/>
  </bookViews>
  <sheets>
    <sheet name="Instructions" sheetId="8" r:id="rId1"/>
    <sheet name="Calculation template" sheetId="1" r:id="rId2"/>
    <sheet name="Personnel Costs" sheetId="5" r:id="rId3"/>
    <sheet name="Depreciation" sheetId="6" r:id="rId4"/>
    <sheet name="Exchange Rates" sheetId="3" r:id="rId5"/>
    <sheet name="Active" sheetId="4" state="hidden" r:id="rId6"/>
  </sheets>
  <definedNames>
    <definedName name="_xlnm._FilterDatabase" localSheetId="5" hidden="1">Active!$A$4:$B$4</definedName>
    <definedName name="OLE_LINK1" localSheetId="5">Active!$A$1</definedName>
    <definedName name="_xlnm.Print_Area" localSheetId="5">Active!$A$1:$C$271</definedName>
    <definedName name="_xlnm.Print_Area" localSheetId="1">'Calculation template'!$A$2:$N$46</definedName>
    <definedName name="_xlnm.Print_Titles" localSheetId="5">Active!$4:$4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H12" i="1" s="1"/>
  <c r="B7" i="1"/>
  <c r="F26" i="1"/>
  <c r="B43" i="1"/>
  <c r="D26" i="1"/>
  <c r="D11" i="1"/>
  <c r="B44" i="1"/>
  <c r="G11" i="1"/>
  <c r="E11" i="1"/>
  <c r="B24" i="1"/>
  <c r="B11" i="1"/>
  <c r="B10" i="1"/>
  <c r="E26" i="1"/>
  <c r="B26" i="1"/>
  <c r="B22" i="1"/>
  <c r="K11" i="1"/>
  <c r="C11" i="1"/>
  <c r="F11" i="1"/>
  <c r="C26" i="1"/>
  <c r="B48" i="1"/>
  <c r="B11" i="5" l="1"/>
  <c r="B11" i="6" s="1"/>
  <c r="E12" i="1"/>
  <c r="C44" i="1"/>
  <c r="C39" i="1"/>
  <c r="I28" i="1"/>
  <c r="I27" i="1"/>
  <c r="H33" i="1"/>
  <c r="I33" i="1" s="1"/>
  <c r="H32" i="1"/>
  <c r="I32" i="1" s="1"/>
  <c r="H31" i="1"/>
  <c r="I31" i="1" s="1"/>
  <c r="H30" i="1"/>
  <c r="I30" i="1" s="1"/>
  <c r="H29" i="1"/>
  <c r="I29" i="1" s="1"/>
  <c r="H28" i="1"/>
  <c r="H27" i="1"/>
  <c r="K21" i="1"/>
  <c r="K20" i="1"/>
  <c r="K19" i="1"/>
  <c r="K18" i="1"/>
  <c r="K17" i="1"/>
  <c r="K16" i="1"/>
  <c r="K15" i="1"/>
  <c r="K14" i="1"/>
  <c r="K13" i="1"/>
  <c r="K12" i="1"/>
  <c r="I21" i="1"/>
  <c r="I20" i="1"/>
  <c r="I19" i="1"/>
  <c r="I18" i="1"/>
  <c r="I17" i="1"/>
  <c r="I16" i="1"/>
  <c r="I15" i="1"/>
  <c r="I14" i="1"/>
  <c r="I13" i="1"/>
  <c r="I12" i="1"/>
  <c r="E21" i="1"/>
  <c r="E20" i="1"/>
  <c r="E19" i="1"/>
  <c r="E18" i="1"/>
  <c r="E17" i="1"/>
  <c r="E16" i="1"/>
  <c r="E15" i="1"/>
  <c r="E14" i="1"/>
  <c r="E13" i="1"/>
  <c r="D9" i="1"/>
  <c r="H26" i="1"/>
  <c r="D2" i="1"/>
  <c r="D3" i="1"/>
  <c r="B34" i="1"/>
  <c r="B37" i="1"/>
  <c r="F2" i="1"/>
  <c r="M11" i="1"/>
  <c r="B39" i="1"/>
  <c r="B42" i="1"/>
  <c r="J11" i="1"/>
  <c r="B38" i="1"/>
  <c r="L11" i="1"/>
  <c r="F3" i="1"/>
  <c r="E9" i="1"/>
  <c r="B9" i="1"/>
  <c r="I26" i="1"/>
  <c r="K22" i="1"/>
  <c r="G34" i="1"/>
  <c r="H11" i="1"/>
  <c r="G26" i="1"/>
  <c r="I11" i="1"/>
  <c r="D21" i="5"/>
  <c r="D19" i="5"/>
  <c r="D17" i="5"/>
  <c r="D15" i="5"/>
  <c r="D13" i="5"/>
  <c r="B24" i="8"/>
  <c r="D24" i="8"/>
  <c r="C24" i="8"/>
  <c r="D22" i="8"/>
  <c r="D20" i="8"/>
  <c r="D18" i="8"/>
  <c r="D16" i="8"/>
  <c r="D14" i="8"/>
  <c r="B11" i="3" l="1"/>
  <c r="H34" i="1"/>
  <c r="I34" i="1" s="1"/>
  <c r="H13" i="1"/>
  <c r="H15" i="1"/>
  <c r="H14" i="1"/>
  <c r="H16" i="1"/>
  <c r="H17" i="1"/>
  <c r="H18" i="1"/>
  <c r="H19" i="1"/>
  <c r="H20" i="1"/>
  <c r="H21" i="1"/>
  <c r="L14" i="1"/>
  <c r="M14" i="1" s="1"/>
  <c r="L13" i="1"/>
  <c r="M13" i="1" s="1"/>
  <c r="L21" i="1"/>
  <c r="M21" i="1" s="1"/>
  <c r="L20" i="1"/>
  <c r="M20" i="1" s="1"/>
  <c r="L19" i="1"/>
  <c r="M19" i="1" s="1"/>
  <c r="L18" i="1"/>
  <c r="M18" i="1" s="1"/>
  <c r="L17" i="1"/>
  <c r="M17" i="1" s="1"/>
  <c r="L16" i="1"/>
  <c r="M16" i="1" s="1"/>
  <c r="L15" i="1"/>
  <c r="M15" i="1" s="1"/>
  <c r="D17" i="6"/>
  <c r="D15" i="6"/>
  <c r="D19" i="6"/>
  <c r="D21" i="6"/>
  <c r="D13" i="6"/>
  <c r="D23" i="6"/>
  <c r="L12" i="1" l="1"/>
  <c r="M12" i="1" s="1"/>
  <c r="D147" i="3"/>
  <c r="D124" i="3"/>
  <c r="B76" i="3"/>
  <c r="D28" i="3"/>
  <c r="B26" i="3"/>
  <c r="D22" i="3"/>
  <c r="D18" i="3"/>
  <c r="D101" i="3"/>
  <c r="D16" i="3"/>
  <c r="D78" i="3"/>
  <c r="D51" i="3"/>
  <c r="D14" i="3"/>
  <c r="D20" i="3"/>
  <c r="L22" i="1" l="1"/>
  <c r="M22" i="1" s="1"/>
</calcChain>
</file>

<file path=xl/sharedStrings.xml><?xml version="1.0" encoding="utf-8"?>
<sst xmlns="http://schemas.openxmlformats.org/spreadsheetml/2006/main" count="834" uniqueCount="615">
  <si>
    <t>Translation available (Français/Português available) by selecting the desired language from the drop menu below 
English version prevails over the other two in case of conflict</t>
  </si>
  <si>
    <t>C</t>
  </si>
  <si>
    <t>D</t>
  </si>
  <si>
    <t xml:space="preserve">E </t>
  </si>
  <si>
    <t xml:space="preserve">F </t>
  </si>
  <si>
    <t>G</t>
  </si>
  <si>
    <t>H</t>
  </si>
  <si>
    <t>I</t>
  </si>
  <si>
    <t>J</t>
  </si>
  <si>
    <t>K</t>
  </si>
  <si>
    <t>L</t>
  </si>
  <si>
    <t>M</t>
  </si>
  <si>
    <t xml:space="preserve">A </t>
  </si>
  <si>
    <t>B</t>
  </si>
  <si>
    <t>E</t>
  </si>
  <si>
    <t>F</t>
  </si>
  <si>
    <t>3.1</t>
  </si>
  <si>
    <t>3.2</t>
  </si>
  <si>
    <t>4.1</t>
  </si>
  <si>
    <t>4.2</t>
  </si>
  <si>
    <t>4.3</t>
  </si>
  <si>
    <t>4.4</t>
  </si>
  <si>
    <t>List one: Currency</t>
  </si>
  <si>
    <t>Published:</t>
  </si>
  <si>
    <t xml:space="preserve"> </t>
  </si>
  <si>
    <t>ENTITY</t>
  </si>
  <si>
    <t>Alphabetic Code</t>
  </si>
  <si>
    <t>Fund</t>
  </si>
  <si>
    <t>Currency</t>
  </si>
  <si>
    <t>AFGHANISTAN</t>
  </si>
  <si>
    <t>AFN</t>
  </si>
  <si>
    <t>Afghani</t>
  </si>
  <si>
    <t>ÅLAND ISLANDS</t>
  </si>
  <si>
    <t>EUR</t>
  </si>
  <si>
    <t>Euro</t>
  </si>
  <si>
    <t>ALBANIA</t>
  </si>
  <si>
    <t>ALL</t>
  </si>
  <si>
    <t>Lek</t>
  </si>
  <si>
    <t>ALGERIA</t>
  </si>
  <si>
    <t>DZD</t>
  </si>
  <si>
    <t>Algerian Dinar</t>
  </si>
  <si>
    <t>AMERICAN SAMOA</t>
  </si>
  <si>
    <t>USD</t>
  </si>
  <si>
    <t>US Dollar</t>
  </si>
  <si>
    <t>ANDORRA</t>
  </si>
  <si>
    <t>ANGOLA</t>
  </si>
  <si>
    <t>AOA</t>
  </si>
  <si>
    <t>Kwanza</t>
  </si>
  <si>
    <t>ANGUILLA</t>
  </si>
  <si>
    <t>XCD</t>
  </si>
  <si>
    <t>East Caribbean Dollar</t>
  </si>
  <si>
    <t>ANTIGUA AND BARBUDA</t>
  </si>
  <si>
    <t>ARAB MONETARY FUND</t>
  </si>
  <si>
    <t>XAD</t>
  </si>
  <si>
    <t>Arab Accounting Dinar</t>
  </si>
  <si>
    <t>ARGENTINA</t>
  </si>
  <si>
    <t>ARS</t>
  </si>
  <si>
    <t>Argentine Peso</t>
  </si>
  <si>
    <t>ARMENIA</t>
  </si>
  <si>
    <t>AMD</t>
  </si>
  <si>
    <t>Armenian Dram</t>
  </si>
  <si>
    <t>ARUBA</t>
  </si>
  <si>
    <t>AWG</t>
  </si>
  <si>
    <t>Aruban Florin</t>
  </si>
  <si>
    <t>AUSTRALIA</t>
  </si>
  <si>
    <t>AUD</t>
  </si>
  <si>
    <t>Australian Dollar</t>
  </si>
  <si>
    <t>AUSTRIA</t>
  </si>
  <si>
    <t>AZERBAIJAN</t>
  </si>
  <si>
    <t>AZN</t>
  </si>
  <si>
    <t>Azerbaijan Manat</t>
  </si>
  <si>
    <t>BAHAMAS (THE)</t>
  </si>
  <si>
    <t>BSD</t>
  </si>
  <si>
    <t>Bahamian Dollar</t>
  </si>
  <si>
    <t>BAHRAIN</t>
  </si>
  <si>
    <t>BHD</t>
  </si>
  <si>
    <t>Bahraini Dinar</t>
  </si>
  <si>
    <t>BANGLADESH</t>
  </si>
  <si>
    <t>BDT</t>
  </si>
  <si>
    <t>Taka</t>
  </si>
  <si>
    <t>BARBADOS</t>
  </si>
  <si>
    <t>BBD</t>
  </si>
  <si>
    <t>Barbados Dollar</t>
  </si>
  <si>
    <t>BELARUS</t>
  </si>
  <si>
    <t>BYN</t>
  </si>
  <si>
    <t>Belarusian Ruble</t>
  </si>
  <si>
    <t>BELGIUM</t>
  </si>
  <si>
    <t>BELIZE</t>
  </si>
  <si>
    <t>BZD</t>
  </si>
  <si>
    <t>Belize Dollar</t>
  </si>
  <si>
    <t>BENIN</t>
  </si>
  <si>
    <t>XOF</t>
  </si>
  <si>
    <t>CFA Franc BCEAO</t>
  </si>
  <si>
    <t>BERMUDA</t>
  </si>
  <si>
    <t>BMD</t>
  </si>
  <si>
    <t>Bermudian Dollar</t>
  </si>
  <si>
    <t>BHUTAN</t>
  </si>
  <si>
    <t>INR</t>
  </si>
  <si>
    <t>Indian Rupee</t>
  </si>
  <si>
    <t>BTN</t>
  </si>
  <si>
    <t>Ngultrum</t>
  </si>
  <si>
    <t>BOLIVIA (PLURINATIONAL STATE OF)</t>
  </si>
  <si>
    <t>BOB</t>
  </si>
  <si>
    <t>Boliviano</t>
  </si>
  <si>
    <t>BOV</t>
  </si>
  <si>
    <t>Mvdol</t>
  </si>
  <si>
    <t>BONAIRE, SINT EUSTATIUS AND SABA</t>
  </si>
  <si>
    <t>BOSNIA AND HERZEGOVINA</t>
  </si>
  <si>
    <t>BAM</t>
  </si>
  <si>
    <t>Convertible Mark</t>
  </si>
  <si>
    <t>BOTSWANA</t>
  </si>
  <si>
    <t>BWP</t>
  </si>
  <si>
    <t>Pula</t>
  </si>
  <si>
    <t>BOUVET ISLAND</t>
  </si>
  <si>
    <t>NOK</t>
  </si>
  <si>
    <t>Norwegian Krone</t>
  </si>
  <si>
    <t>BRAZIL</t>
  </si>
  <si>
    <t>BRL</t>
  </si>
  <si>
    <t>Brazilian Real</t>
  </si>
  <si>
    <t>BRITISH INDIAN OCEAN TERRITORY (THE)</t>
  </si>
  <si>
    <t>BRUNEI DARUSSALAM</t>
  </si>
  <si>
    <t>BND</t>
  </si>
  <si>
    <t>Brunei Dollar</t>
  </si>
  <si>
    <t>BULGARIA</t>
  </si>
  <si>
    <t>BURKINA FASO</t>
  </si>
  <si>
    <t>BURUNDI</t>
  </si>
  <si>
    <t>BIF</t>
  </si>
  <si>
    <t>Burundi Franc</t>
  </si>
  <si>
    <t>CABO VERDE</t>
  </si>
  <si>
    <t>CVE</t>
  </si>
  <si>
    <t>Cabo Verde Escudo</t>
  </si>
  <si>
    <t>CAMBODIA</t>
  </si>
  <si>
    <t>KHR</t>
  </si>
  <si>
    <t>Riel</t>
  </si>
  <si>
    <t>CAMEROON</t>
  </si>
  <si>
    <t>XAF</t>
  </si>
  <si>
    <t>CFA Franc BEAC</t>
  </si>
  <si>
    <t>CANADA</t>
  </si>
  <si>
    <t>CAD</t>
  </si>
  <si>
    <t>Canadian Dollar</t>
  </si>
  <si>
    <t>CAYMAN ISLANDS (THE)</t>
  </si>
  <si>
    <t>KYD</t>
  </si>
  <si>
    <t>Cayman Islands Dollar</t>
  </si>
  <si>
    <t>CENTRAL AFRICAN REPUBLIC (THE)</t>
  </si>
  <si>
    <t>CHAD</t>
  </si>
  <si>
    <t>CHILE</t>
  </si>
  <si>
    <t>CLP</t>
  </si>
  <si>
    <t>Chilean Peso</t>
  </si>
  <si>
    <t>CLF</t>
  </si>
  <si>
    <t>Unidad de Fomento</t>
  </si>
  <si>
    <t>CHINA</t>
  </si>
  <si>
    <t>CNY</t>
  </si>
  <si>
    <t>Yuan Renminbi</t>
  </si>
  <si>
    <t>CHRISTMAS ISLAND</t>
  </si>
  <si>
    <t>COCOS (KEELING) ISLANDS (THE)</t>
  </si>
  <si>
    <t>COLOMBIA</t>
  </si>
  <si>
    <t>COP</t>
  </si>
  <si>
    <t>Colombian Peso</t>
  </si>
  <si>
    <t>COU</t>
  </si>
  <si>
    <t>Unidad de Valor Real</t>
  </si>
  <si>
    <t>COMOROS (THE)</t>
  </si>
  <si>
    <t>KMF</t>
  </si>
  <si>
    <t xml:space="preserve">Comorian Franc </t>
  </si>
  <si>
    <t>CONGO (THE DEMOCRATIC REPUBLIC OF THE)</t>
  </si>
  <si>
    <t>CDF</t>
  </si>
  <si>
    <t>Congolese Franc</t>
  </si>
  <si>
    <t>CONGO (THE)</t>
  </si>
  <si>
    <t>COOK ISLANDS (THE)</t>
  </si>
  <si>
    <t>NZD</t>
  </si>
  <si>
    <t>New Zealand Dollar</t>
  </si>
  <si>
    <t>COSTA RICA</t>
  </si>
  <si>
    <t>CRC</t>
  </si>
  <si>
    <t>Costa Rican Colon</t>
  </si>
  <si>
    <t>CÔTE D'IVOIRE</t>
  </si>
  <si>
    <t>CROATIA</t>
  </si>
  <si>
    <t>CUBA</t>
  </si>
  <si>
    <t>CUP</t>
  </si>
  <si>
    <t>Cuban Peso</t>
  </si>
  <si>
    <t>CURAÇAO</t>
  </si>
  <si>
    <t>XCG</t>
  </si>
  <si>
    <t>Caribbean Guilder</t>
  </si>
  <si>
    <t>CYPRUS</t>
  </si>
  <si>
    <t>CZECHIA</t>
  </si>
  <si>
    <t>CZK</t>
  </si>
  <si>
    <t>Czech Koruna</t>
  </si>
  <si>
    <t>DENMARK</t>
  </si>
  <si>
    <t>DKK</t>
  </si>
  <si>
    <t>Danish Krone</t>
  </si>
  <si>
    <t>DJIBOUTI</t>
  </si>
  <si>
    <t>DJF</t>
  </si>
  <si>
    <t>Djibouti Franc</t>
  </si>
  <si>
    <t>DOMINICA</t>
  </si>
  <si>
    <t>DOMINICAN REPUBLIC (THE)</t>
  </si>
  <si>
    <t>DOP</t>
  </si>
  <si>
    <t>Dominican Peso</t>
  </si>
  <si>
    <t>ECUADOR</t>
  </si>
  <si>
    <t>EGYPT</t>
  </si>
  <si>
    <t>EGP</t>
  </si>
  <si>
    <t>Egyptian Pound</t>
  </si>
  <si>
    <t>EL SALVADOR</t>
  </si>
  <si>
    <t>SVC</t>
  </si>
  <si>
    <t>El Salvador Colon</t>
  </si>
  <si>
    <t>EQUATORIAL GUINEA</t>
  </si>
  <si>
    <t>ERITREA</t>
  </si>
  <si>
    <t>ERN</t>
  </si>
  <si>
    <t>Nakfa</t>
  </si>
  <si>
    <t>ESTONIA</t>
  </si>
  <si>
    <t>ESWATINI</t>
  </si>
  <si>
    <t>SZL</t>
  </si>
  <si>
    <t>Lilangeni</t>
  </si>
  <si>
    <t>ETHIOPIA</t>
  </si>
  <si>
    <t>ETB</t>
  </si>
  <si>
    <t>Ethiopian Birr</t>
  </si>
  <si>
    <t>EUROPEAN UNION</t>
  </si>
  <si>
    <t>FALKLAND ISLANDS (THE) [MALVINAS]</t>
  </si>
  <si>
    <t>FKP</t>
  </si>
  <si>
    <t>Falkland Islands Pound</t>
  </si>
  <si>
    <t>FAROE ISLANDS (THE)</t>
  </si>
  <si>
    <t>FIJI</t>
  </si>
  <si>
    <t>FJD</t>
  </si>
  <si>
    <t>Fiji Dollar</t>
  </si>
  <si>
    <t>FINLAND</t>
  </si>
  <si>
    <t>FRANCE</t>
  </si>
  <si>
    <t>FRENCH GUIANA</t>
  </si>
  <si>
    <t>FRENCH POLYNESIA</t>
  </si>
  <si>
    <t>XPF</t>
  </si>
  <si>
    <t>CFP Franc</t>
  </si>
  <si>
    <t>FRENCH SOUTHERN TERRITORIES (THE)</t>
  </si>
  <si>
    <t>GABON</t>
  </si>
  <si>
    <t>GAMBIA (THE)</t>
  </si>
  <si>
    <t>GMD</t>
  </si>
  <si>
    <t>Dalasi</t>
  </si>
  <si>
    <t>GEORGIA</t>
  </si>
  <si>
    <t>GEL</t>
  </si>
  <si>
    <t>Lari</t>
  </si>
  <si>
    <t>GERMANY</t>
  </si>
  <si>
    <t>GHANA</t>
  </si>
  <si>
    <t>GHS</t>
  </si>
  <si>
    <t>Ghana Cedi</t>
  </si>
  <si>
    <t>GIBRALTAR</t>
  </si>
  <si>
    <t>GIP</t>
  </si>
  <si>
    <t>Gibraltar Pound</t>
  </si>
  <si>
    <t>GREECE</t>
  </si>
  <si>
    <t>GREENLAND</t>
  </si>
  <si>
    <t>GRENADA</t>
  </si>
  <si>
    <t>GUADELOUPE</t>
  </si>
  <si>
    <t>GUAM</t>
  </si>
  <si>
    <t>GUATEMALA</t>
  </si>
  <si>
    <t>GTQ</t>
  </si>
  <si>
    <t>Quetzal</t>
  </si>
  <si>
    <t>GUERNSEY</t>
  </si>
  <si>
    <t>GBP</t>
  </si>
  <si>
    <t>Pound Sterling</t>
  </si>
  <si>
    <t>GUINEA</t>
  </si>
  <si>
    <t>GNF</t>
  </si>
  <si>
    <t>Guinean Franc</t>
  </si>
  <si>
    <t>GUINEA-BISSAU</t>
  </si>
  <si>
    <t>GUYANA</t>
  </si>
  <si>
    <t>GYD</t>
  </si>
  <si>
    <t>Guyana Dollar</t>
  </si>
  <si>
    <t>HAITI</t>
  </si>
  <si>
    <t>HTG</t>
  </si>
  <si>
    <t>Gourde</t>
  </si>
  <si>
    <t>HEARD ISLAND AND McDONALD ISLANDS</t>
  </si>
  <si>
    <t>HOLY SEE (THE)</t>
  </si>
  <si>
    <t>HONDURAS</t>
  </si>
  <si>
    <t>HNL</t>
  </si>
  <si>
    <t>Lempira</t>
  </si>
  <si>
    <t>HONG KONG</t>
  </si>
  <si>
    <t>HKD</t>
  </si>
  <si>
    <t>Hong Kong Dollar</t>
  </si>
  <si>
    <t>HUNGARY</t>
  </si>
  <si>
    <t>HUF</t>
  </si>
  <si>
    <t>Forint</t>
  </si>
  <si>
    <t>ICELAND</t>
  </si>
  <si>
    <t>ISK</t>
  </si>
  <si>
    <t>Iceland Krona</t>
  </si>
  <si>
    <t>INDIA</t>
  </si>
  <si>
    <t>INDONESIA</t>
  </si>
  <si>
    <t>IDR</t>
  </si>
  <si>
    <t>Rupiah</t>
  </si>
  <si>
    <t>INTERNATIONAL MONETARY FUND (IMF) </t>
  </si>
  <si>
    <t>XDR</t>
  </si>
  <si>
    <t>SDR (Special Drawing Right)</t>
  </si>
  <si>
    <t>IRAN (ISLAMIC REPUBLIC OF)</t>
  </si>
  <si>
    <t>IRR</t>
  </si>
  <si>
    <t>Iranian Rial</t>
  </si>
  <si>
    <t>IRAQ</t>
  </si>
  <si>
    <t>IQD</t>
  </si>
  <si>
    <t>Iraqi Dinar</t>
  </si>
  <si>
    <t>IRELAND</t>
  </si>
  <si>
    <t>ISLE OF MAN</t>
  </si>
  <si>
    <t>ISRAEL</t>
  </si>
  <si>
    <t>ILS</t>
  </si>
  <si>
    <t>New Israeli Sheqel</t>
  </si>
  <si>
    <t>ITALY</t>
  </si>
  <si>
    <t>JAMAICA</t>
  </si>
  <si>
    <t>JMD</t>
  </si>
  <si>
    <t>Jamaican Dollar</t>
  </si>
  <si>
    <t>JAPAN</t>
  </si>
  <si>
    <t>JPY</t>
  </si>
  <si>
    <t>Yen</t>
  </si>
  <si>
    <t>JERSEY</t>
  </si>
  <si>
    <t>JORDAN</t>
  </si>
  <si>
    <t>JOD</t>
  </si>
  <si>
    <t>Jordanian Dinar</t>
  </si>
  <si>
    <t>KAZAKHSTAN</t>
  </si>
  <si>
    <t>KZT</t>
  </si>
  <si>
    <t>Tenge</t>
  </si>
  <si>
    <t>KENYA</t>
  </si>
  <si>
    <t>KES</t>
  </si>
  <si>
    <t>Kenyan Shilling</t>
  </si>
  <si>
    <t>KIRIBATI</t>
  </si>
  <si>
    <t>KOREA (THE DEMOCRATIC PEOPLE’S REPUBLIC OF)</t>
  </si>
  <si>
    <t>KPW</t>
  </si>
  <si>
    <t>North Korean Won</t>
  </si>
  <si>
    <t>KOREA (THE REPUBLIC OF)</t>
  </si>
  <si>
    <t>KRW</t>
  </si>
  <si>
    <t>Won</t>
  </si>
  <si>
    <t>KUWAIT</t>
  </si>
  <si>
    <t>KWD</t>
  </si>
  <si>
    <t>Kuwaiti Dinar</t>
  </si>
  <si>
    <t>KYRGYZSTAN</t>
  </si>
  <si>
    <t>KGS</t>
  </si>
  <si>
    <t>Som</t>
  </si>
  <si>
    <t>LAO PEOPLE’S DEMOCRATIC REPUBLIC (THE)</t>
  </si>
  <si>
    <t>LAK</t>
  </si>
  <si>
    <t>Lao Kip</t>
  </si>
  <si>
    <t>LATVIA</t>
  </si>
  <si>
    <t>LEBANON</t>
  </si>
  <si>
    <t>LBP</t>
  </si>
  <si>
    <t>Lebanese Pound</t>
  </si>
  <si>
    <t>LESOTHO</t>
  </si>
  <si>
    <t>LSL</t>
  </si>
  <si>
    <t>Loti</t>
  </si>
  <si>
    <t>ZAR</t>
  </si>
  <si>
    <t>Rand</t>
  </si>
  <si>
    <t>LIBERIA</t>
  </si>
  <si>
    <t>LRD</t>
  </si>
  <si>
    <t>Liberian Dollar</t>
  </si>
  <si>
    <t>LIBYA</t>
  </si>
  <si>
    <t>LYD</t>
  </si>
  <si>
    <t>Libyan Dinar</t>
  </si>
  <si>
    <t>LIECHTENSTEIN</t>
  </si>
  <si>
    <t>CHF</t>
  </si>
  <si>
    <t>Swiss Franc</t>
  </si>
  <si>
    <t>LITHUANIA</t>
  </si>
  <si>
    <t>LUXEMBOURG</t>
  </si>
  <si>
    <t>MACAO</t>
  </si>
  <si>
    <t>MOP</t>
  </si>
  <si>
    <t>Pataca</t>
  </si>
  <si>
    <t>MADAGASCAR</t>
  </si>
  <si>
    <t>MGA</t>
  </si>
  <si>
    <t>Malagasy Ariary</t>
  </si>
  <si>
    <t>MALAWI</t>
  </si>
  <si>
    <t>MWK</t>
  </si>
  <si>
    <t>Malawi Kwacha</t>
  </si>
  <si>
    <t>MALAYSIA</t>
  </si>
  <si>
    <t>MYR</t>
  </si>
  <si>
    <t>Malaysian Ringgit</t>
  </si>
  <si>
    <t>MALDIVES</t>
  </si>
  <si>
    <t>MVR</t>
  </si>
  <si>
    <t>Rufiyaa</t>
  </si>
  <si>
    <t>MALI</t>
  </si>
  <si>
    <t>MALTA</t>
  </si>
  <si>
    <t>MARSHALL ISLANDS (THE)</t>
  </si>
  <si>
    <t>MARTINIQUE</t>
  </si>
  <si>
    <t>MAURITANIA</t>
  </si>
  <si>
    <t>MRU</t>
  </si>
  <si>
    <t>Ouguiya</t>
  </si>
  <si>
    <t>MAURITIUS</t>
  </si>
  <si>
    <t>MUR</t>
  </si>
  <si>
    <t>Mauritius Rupee</t>
  </si>
  <si>
    <t>MAYOTTE</t>
  </si>
  <si>
    <t>MEMBER COUNTRIES OF THE AFRICAN DEVELOPMENT BANK GROUP</t>
  </si>
  <si>
    <t>XUA</t>
  </si>
  <si>
    <t>ADB Unit of Account</t>
  </si>
  <si>
    <t>MEXICO</t>
  </si>
  <si>
    <t>MXN</t>
  </si>
  <si>
    <t>Mexican Peso</t>
  </si>
  <si>
    <t>MXV</t>
  </si>
  <si>
    <t>Mexican Unidad de Inversion (UDI)</t>
  </si>
  <si>
    <t>MICRONESIA (FEDERATED STATES OF)</t>
  </si>
  <si>
    <t>MOLDOVA (THE REPUBLIC OF)</t>
  </si>
  <si>
    <t>MDL</t>
  </si>
  <si>
    <t>Moldovan Leu</t>
  </si>
  <si>
    <t>MONACO</t>
  </si>
  <si>
    <t>MONGOLIA</t>
  </si>
  <si>
    <t>MNT</t>
  </si>
  <si>
    <t>Tugrik</t>
  </si>
  <si>
    <t>MONTENEGRO</t>
  </si>
  <si>
    <t>MONTSERRAT</t>
  </si>
  <si>
    <t>MOROCCO</t>
  </si>
  <si>
    <t>MAD</t>
  </si>
  <si>
    <t>Moroccan Dirham</t>
  </si>
  <si>
    <t>MOZAMBIQUE</t>
  </si>
  <si>
    <t>MZN</t>
  </si>
  <si>
    <t>Mozambique Metical</t>
  </si>
  <si>
    <t>MYANMAR</t>
  </si>
  <si>
    <t>MMK</t>
  </si>
  <si>
    <t>Kyat</t>
  </si>
  <si>
    <t>NAMIBIA</t>
  </si>
  <si>
    <t>NAD</t>
  </si>
  <si>
    <t>Namibia Dollar</t>
  </si>
  <si>
    <t>NAURU</t>
  </si>
  <si>
    <t>NEPAL</t>
  </si>
  <si>
    <t>NPR</t>
  </si>
  <si>
    <t>Nepalese Rupee</t>
  </si>
  <si>
    <t>NETHERLANDS (THE)</t>
  </si>
  <si>
    <t>NEW CALEDONIA</t>
  </si>
  <si>
    <t>NEW ZEALAND</t>
  </si>
  <si>
    <t>NICARAGUA</t>
  </si>
  <si>
    <t>NIO</t>
  </si>
  <si>
    <t>Cordoba Oro</t>
  </si>
  <si>
    <t>NIGER (THE)</t>
  </si>
  <si>
    <t>NIGERIA</t>
  </si>
  <si>
    <t>NGN</t>
  </si>
  <si>
    <t>Naira</t>
  </si>
  <si>
    <t>NIUE</t>
  </si>
  <si>
    <t>NORFOLK ISLAND</t>
  </si>
  <si>
    <t>NORTH MACEDONIA</t>
  </si>
  <si>
    <t>MKD</t>
  </si>
  <si>
    <t>Denar</t>
  </si>
  <si>
    <t>NORTHERN MARIANA ISLANDS (THE)</t>
  </si>
  <si>
    <t>NORWAY</t>
  </si>
  <si>
    <t>OMAN</t>
  </si>
  <si>
    <t>OMR</t>
  </si>
  <si>
    <t>Rial Omani</t>
  </si>
  <si>
    <t>PAKISTAN</t>
  </si>
  <si>
    <t>PKR</t>
  </si>
  <si>
    <t>Pakistan Rupee</t>
  </si>
  <si>
    <t>PALAU</t>
  </si>
  <si>
    <t>PANAMA</t>
  </si>
  <si>
    <t>PAB</t>
  </si>
  <si>
    <t>Balboa</t>
  </si>
  <si>
    <t>PAPUA NEW GUINEA</t>
  </si>
  <si>
    <t>PGK</t>
  </si>
  <si>
    <t>Kina</t>
  </si>
  <si>
    <t>PARAGUAY</t>
  </si>
  <si>
    <t>PYG</t>
  </si>
  <si>
    <t>Guarani</t>
  </si>
  <si>
    <t>PERU</t>
  </si>
  <si>
    <t>PEN</t>
  </si>
  <si>
    <t>Sol</t>
  </si>
  <si>
    <t>PHILIPPINES (THE)</t>
  </si>
  <si>
    <t>PHP</t>
  </si>
  <si>
    <t>Philippine Peso</t>
  </si>
  <si>
    <t>PITCAIRN</t>
  </si>
  <si>
    <t>POLAND</t>
  </si>
  <si>
    <t>PLN</t>
  </si>
  <si>
    <t>Zloty</t>
  </si>
  <si>
    <t>PORTUGAL</t>
  </si>
  <si>
    <t>PUERTO RICO</t>
  </si>
  <si>
    <t>QATAR</t>
  </si>
  <si>
    <t>QAR</t>
  </si>
  <si>
    <t>Qatari Rial</t>
  </si>
  <si>
    <t>RÉUNION</t>
  </si>
  <si>
    <t>ROMANIA</t>
  </si>
  <si>
    <t>RON</t>
  </si>
  <si>
    <t>Romanian Leu</t>
  </si>
  <si>
    <t>RUSSIAN FEDERATION (THE)</t>
  </si>
  <si>
    <t>RUB</t>
  </si>
  <si>
    <t>Russian Ruble</t>
  </si>
  <si>
    <t>RWANDA</t>
  </si>
  <si>
    <t>RWF</t>
  </si>
  <si>
    <t>Rwanda Franc</t>
  </si>
  <si>
    <t>SAINT BARTHÉLEMY</t>
  </si>
  <si>
    <t>SAINT HELENA, ASCENSION AND TRISTAN DA CUNHA</t>
  </si>
  <si>
    <t>SHP</t>
  </si>
  <si>
    <t>Saint Helena Pound</t>
  </si>
  <si>
    <t>SAINT KITTS AND NEVIS</t>
  </si>
  <si>
    <t>SAINT LUCIA</t>
  </si>
  <si>
    <t>SAINT MARTIN (FRENCH PART)</t>
  </si>
  <si>
    <t>SAINT PIERRE AND MIQUELON</t>
  </si>
  <si>
    <t>SAINT VINCENT AND THE GRENADINES</t>
  </si>
  <si>
    <t>SAMOA</t>
  </si>
  <si>
    <t>WST</t>
  </si>
  <si>
    <t>Tala</t>
  </si>
  <si>
    <t>SAN MARINO</t>
  </si>
  <si>
    <t>SAO TOME AND PRINCIPE</t>
  </si>
  <si>
    <t>STN</t>
  </si>
  <si>
    <t>Dobra</t>
  </si>
  <si>
    <t>SAUDI ARABIA</t>
  </si>
  <si>
    <t>SAR</t>
  </si>
  <si>
    <t>Saudi Riyal</t>
  </si>
  <si>
    <t>SENEGAL</t>
  </si>
  <si>
    <t>SERBIA</t>
  </si>
  <si>
    <t>RSD</t>
  </si>
  <si>
    <t>Serbian Dinar</t>
  </si>
  <si>
    <t>SEYCHELLES</t>
  </si>
  <si>
    <t>SCR</t>
  </si>
  <si>
    <t>Seychelles Rupee</t>
  </si>
  <si>
    <t>SIERRA LEONE</t>
  </si>
  <si>
    <t>SLE</t>
  </si>
  <si>
    <t>Leone</t>
  </si>
  <si>
    <t>SINGAPORE</t>
  </si>
  <si>
    <t>SGD</t>
  </si>
  <si>
    <t>Singapore Dollar</t>
  </si>
  <si>
    <t>SINT MAARTEN (DUTCH PART)</t>
  </si>
  <si>
    <t>SISTEMA UNITARIO DE COMPENSACION REGIONAL DE PAGOS "SUCRE"</t>
  </si>
  <si>
    <t>XSU</t>
  </si>
  <si>
    <t>Sucre</t>
  </si>
  <si>
    <t>SLOVAKIA</t>
  </si>
  <si>
    <t>SLOVENIA</t>
  </si>
  <si>
    <t>SOLOMON ISLANDS</t>
  </si>
  <si>
    <t>SBD</t>
  </si>
  <si>
    <t>Solomon Islands Dollar</t>
  </si>
  <si>
    <t>SOMALIA</t>
  </si>
  <si>
    <t>SOS</t>
  </si>
  <si>
    <t>Somali Shilling</t>
  </si>
  <si>
    <t>SOUTH AFRICA</t>
  </si>
  <si>
    <t>SOUTH SUDAN</t>
  </si>
  <si>
    <t>SSP</t>
  </si>
  <si>
    <t>South Sudanese Pound</t>
  </si>
  <si>
    <t>SPAIN</t>
  </si>
  <si>
    <t>SRI LANKA</t>
  </si>
  <si>
    <t>LKR</t>
  </si>
  <si>
    <t>Sri Lanka Rupee</t>
  </si>
  <si>
    <t>SUDAN (THE)</t>
  </si>
  <si>
    <t>SDG</t>
  </si>
  <si>
    <t>Sudanese Pound</t>
  </si>
  <si>
    <t>SURINAME</t>
  </si>
  <si>
    <t>SRD</t>
  </si>
  <si>
    <t>Surinam Dollar</t>
  </si>
  <si>
    <t>SVALBARD AND JAN MAYEN</t>
  </si>
  <si>
    <t>SWEDEN</t>
  </si>
  <si>
    <t>SEK</t>
  </si>
  <si>
    <t>Swedish Krona</t>
  </si>
  <si>
    <t>SWITZERLAND</t>
  </si>
  <si>
    <t>CHE</t>
  </si>
  <si>
    <t>WIR Euro</t>
  </si>
  <si>
    <t>CHW</t>
  </si>
  <si>
    <t>WIR Franc</t>
  </si>
  <si>
    <t>SYRIAN ARAB REPUBLIC</t>
  </si>
  <si>
    <t>SYP</t>
  </si>
  <si>
    <t>Syrian Pound</t>
  </si>
  <si>
    <t>TAIWAN (PROVINCE OF CHINA)</t>
  </si>
  <si>
    <t>TWD</t>
  </si>
  <si>
    <t>New Taiwan Dollar</t>
  </si>
  <si>
    <t>TAJIKISTAN</t>
  </si>
  <si>
    <t>TJS</t>
  </si>
  <si>
    <t>Somoni</t>
  </si>
  <si>
    <t>TANZANIA, UNITED REPUBLIC OF</t>
  </si>
  <si>
    <t>TZS</t>
  </si>
  <si>
    <t>Tanzanian Shilling</t>
  </si>
  <si>
    <t>THAILAND</t>
  </si>
  <si>
    <t>THB</t>
  </si>
  <si>
    <t>Baht</t>
  </si>
  <si>
    <t>TIMOR-LESTE</t>
  </si>
  <si>
    <t>TOGO</t>
  </si>
  <si>
    <t>TOKELAU</t>
  </si>
  <si>
    <t>TONGA</t>
  </si>
  <si>
    <t>TOP</t>
  </si>
  <si>
    <t>Pa’anga</t>
  </si>
  <si>
    <t>TRINIDAD AND TOBAGO</t>
  </si>
  <si>
    <t>TTD</t>
  </si>
  <si>
    <t>Trinidad and Tobago Dollar</t>
  </si>
  <si>
    <t>TUNISIA</t>
  </si>
  <si>
    <t>TND</t>
  </si>
  <si>
    <t>Tunisian Dinar</t>
  </si>
  <si>
    <t>TÜRKİYE</t>
  </si>
  <si>
    <t>TRY</t>
  </si>
  <si>
    <t>Turkish Lira</t>
  </si>
  <si>
    <t>TURKMENISTAN</t>
  </si>
  <si>
    <t>TMT</t>
  </si>
  <si>
    <t>Turkmenistan New Manat</t>
  </si>
  <si>
    <t>TURKS AND CAICOS ISLANDS (THE)</t>
  </si>
  <si>
    <t>TUVALU</t>
  </si>
  <si>
    <t>UGANDA</t>
  </si>
  <si>
    <t>UGX</t>
  </si>
  <si>
    <t>Uganda Shilling</t>
  </si>
  <si>
    <t>UKRAINE</t>
  </si>
  <si>
    <t>UAH</t>
  </si>
  <si>
    <t>Hryvnia</t>
  </si>
  <si>
    <t>UNITED ARAB EMIRATES (THE)</t>
  </si>
  <si>
    <t>AED</t>
  </si>
  <si>
    <t>UAE Dirham</t>
  </si>
  <si>
    <t>UNITED KINGDOM OF GREAT BRITAIN AND NORTHERN IRELAND (THE)</t>
  </si>
  <si>
    <t>UNITED STATES MINOR OUTLYING ISLANDS (THE)</t>
  </si>
  <si>
    <t>UNITED STATES OF AMERICA (THE)</t>
  </si>
  <si>
    <t>USN</t>
  </si>
  <si>
    <t>US Dollar (Next day)</t>
  </si>
  <si>
    <t>URUGUAY</t>
  </si>
  <si>
    <t>UYU</t>
  </si>
  <si>
    <t>Peso Uruguayo</t>
  </si>
  <si>
    <t>UYI</t>
  </si>
  <si>
    <t>Uruguay Peso en Unidades Indexadas (UI)</t>
  </si>
  <si>
    <t>UYW</t>
  </si>
  <si>
    <t>Unidad Previsional</t>
  </si>
  <si>
    <t>UZBEKISTAN</t>
  </si>
  <si>
    <t>UZS</t>
  </si>
  <si>
    <t>Uzbekistan Sum</t>
  </si>
  <si>
    <t>VANUATU</t>
  </si>
  <si>
    <t>VUV</t>
  </si>
  <si>
    <t>Vatu</t>
  </si>
  <si>
    <t>VENEZUELA (BOLIVARIAN REPUBLIC OF)</t>
  </si>
  <si>
    <t>VES</t>
  </si>
  <si>
    <t>Bolívar Soberano</t>
  </si>
  <si>
    <t>VED</t>
  </si>
  <si>
    <t>VIET NAM</t>
  </si>
  <si>
    <t>VND</t>
  </si>
  <si>
    <t>Dong</t>
  </si>
  <si>
    <t>VIRGIN ISLANDS (BRITISH)</t>
  </si>
  <si>
    <t>VIRGIN ISLANDS (U.S.)</t>
  </si>
  <si>
    <t>WALLIS AND FUTUNA</t>
  </si>
  <si>
    <t>WESTERN SAHARA</t>
  </si>
  <si>
    <t>YEMEN</t>
  </si>
  <si>
    <t>YER</t>
  </si>
  <si>
    <t>Yemeni Rial</t>
  </si>
  <si>
    <t>ZAMBIA</t>
  </si>
  <si>
    <t>ZMW</t>
  </si>
  <si>
    <t>Zambian Kwacha</t>
  </si>
  <si>
    <t>ZIMBABWE</t>
  </si>
  <si>
    <t>ZWG</t>
  </si>
  <si>
    <t>Zimbabwe 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</si>
</sst>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mmmm\ d\,\ yyyy;@"/>
    <numFmt numFmtId="165" formatCode="yyyy\-mm\-dd;@"/>
    <numFmt numFmtId="166" formatCode="0.0"/>
  </numFmts>
  <fonts count="19" x14ac:knownFonts="1">
    <font>
      <sz val="11"/>
      <color theme="1"/>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u/>
      <sz val="11"/>
      <color theme="10"/>
      <name val="Aptos Narrow"/>
      <family val="2"/>
      <scheme val="minor"/>
    </font>
    <font>
      <sz val="10"/>
      <color theme="1"/>
      <name val="Arial"/>
      <family val="2"/>
    </font>
    <font>
      <b/>
      <sz val="14"/>
      <color theme="1"/>
      <name val="Arial"/>
      <family val="2"/>
    </font>
    <font>
      <sz val="14"/>
      <color theme="1"/>
      <name val="Arial"/>
      <family val="2"/>
    </font>
    <font>
      <sz val="9"/>
      <color theme="1"/>
      <name val="Arial"/>
      <family val="2"/>
    </font>
    <font>
      <sz val="9"/>
      <name val="Arial"/>
      <family val="2"/>
    </font>
    <font>
      <b/>
      <sz val="9"/>
      <color theme="1"/>
      <name val="Arial"/>
      <family val="2"/>
    </font>
    <font>
      <sz val="9"/>
      <color indexed="8"/>
      <name val="Arial"/>
      <family val="2"/>
    </font>
    <font>
      <sz val="11"/>
      <color theme="1"/>
      <name val="Aptos Narrow"/>
      <family val="2"/>
      <scheme val="minor"/>
    </font>
    <font>
      <b/>
      <u/>
      <sz val="11"/>
      <color theme="10"/>
      <name val="Aptos Narrow"/>
      <family val="2"/>
      <scheme val="minor"/>
    </font>
    <font>
      <b/>
      <sz val="36"/>
      <color theme="1"/>
      <name val="Aptos Narrow"/>
      <family val="2"/>
      <scheme val="minor"/>
    </font>
    <font>
      <b/>
      <sz val="26"/>
      <color theme="1"/>
      <name val="Aptos Narrow"/>
      <family val="2"/>
      <scheme val="minor"/>
    </font>
    <font>
      <b/>
      <sz val="36"/>
      <color rgb="FFFF0000"/>
      <name val="Aptos Narrow"/>
      <family val="2"/>
      <scheme val="minor"/>
    </font>
    <font>
      <sz val="11"/>
      <color theme="0"/>
      <name val="Aptos Narrow"/>
      <family val="2"/>
      <scheme val="minor"/>
    </font>
    <font>
      <b/>
      <sz val="24"/>
      <color theme="1"/>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0"/>
      </top>
      <bottom style="thin">
        <color indexed="0"/>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style="medium">
        <color rgb="FFFF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rgb="FFFF0000"/>
      </left>
      <right style="medium">
        <color rgb="FFFF0000"/>
      </right>
      <top/>
      <bottom style="medium">
        <color rgb="FFFF0000"/>
      </bottom>
      <diagonal/>
    </border>
  </borders>
  <cellStyleXfs count="5">
    <xf numFmtId="0" fontId="0" fillId="0" borderId="0"/>
    <xf numFmtId="0" fontId="4" fillId="0" borderId="0" applyNumberFormat="0" applyFill="0" applyBorder="0" applyAlignment="0" applyProtection="0"/>
    <xf numFmtId="0" fontId="5" fillId="0" borderId="0"/>
    <xf numFmtId="43" fontId="12" fillId="0" borderId="0" applyFont="0" applyFill="0" applyBorder="0" applyAlignment="0" applyProtection="0"/>
    <xf numFmtId="9" fontId="12" fillId="0" borderId="0" applyFont="0" applyFill="0" applyBorder="0" applyAlignment="0" applyProtection="0"/>
  </cellStyleXfs>
  <cellXfs count="102">
    <xf numFmtId="0" fontId="0" fillId="0" borderId="0" xfId="0"/>
    <xf numFmtId="0" fontId="7" fillId="0" borderId="0" xfId="2" applyFont="1"/>
    <xf numFmtId="0" fontId="5" fillId="0" borderId="0" xfId="2"/>
    <xf numFmtId="0" fontId="8" fillId="0" borderId="0" xfId="2" applyFont="1" applyAlignment="1">
      <alignment horizontal="left"/>
    </xf>
    <xf numFmtId="164" fontId="9" fillId="0" borderId="0" xfId="2" applyNumberFormat="1" applyFont="1" applyAlignment="1">
      <alignment horizontal="left"/>
    </xf>
    <xf numFmtId="0" fontId="5" fillId="0" borderId="0" xfId="2" applyAlignment="1">
      <alignment horizontal="center"/>
    </xf>
    <xf numFmtId="165" fontId="5" fillId="0" borderId="0" xfId="2" applyNumberFormat="1" applyAlignment="1">
      <alignment vertical="top"/>
    </xf>
    <xf numFmtId="0" fontId="10" fillId="2" borderId="2" xfId="2" applyFont="1" applyFill="1" applyBorder="1" applyAlignment="1">
      <alignment horizontal="left" vertical="top" wrapText="1"/>
    </xf>
    <xf numFmtId="0" fontId="10" fillId="2" borderId="2" xfId="2" applyFont="1" applyFill="1" applyBorder="1" applyAlignment="1">
      <alignment horizontal="center" vertical="top" wrapText="1"/>
    </xf>
    <xf numFmtId="0" fontId="10" fillId="2" borderId="3" xfId="2" applyFont="1" applyFill="1" applyBorder="1" applyAlignment="1">
      <alignment horizontal="center" vertical="top" wrapText="1"/>
    </xf>
    <xf numFmtId="49" fontId="8" fillId="3" borderId="4" xfId="2" applyNumberFormat="1" applyFont="1" applyFill="1" applyBorder="1" applyAlignment="1">
      <alignment vertical="top" wrapText="1"/>
    </xf>
    <xf numFmtId="49" fontId="8" fillId="3" borderId="2" xfId="2" applyNumberFormat="1" applyFont="1" applyFill="1" applyBorder="1" applyAlignment="1">
      <alignment horizontal="center" vertical="top" wrapText="1"/>
    </xf>
    <xf numFmtId="49" fontId="8" fillId="3" borderId="1" xfId="2" applyNumberFormat="1" applyFont="1" applyFill="1" applyBorder="1" applyAlignment="1">
      <alignment vertical="top" wrapText="1"/>
    </xf>
    <xf numFmtId="49" fontId="8" fillId="3" borderId="2" xfId="2" applyNumberFormat="1" applyFont="1" applyFill="1" applyBorder="1" applyAlignment="1">
      <alignment vertical="top" wrapText="1"/>
    </xf>
    <xf numFmtId="0" fontId="8" fillId="3" borderId="2" xfId="2" applyFont="1" applyFill="1" applyBorder="1" applyAlignment="1">
      <alignment horizontal="center" vertical="top" wrapText="1"/>
    </xf>
    <xf numFmtId="0" fontId="5" fillId="0" borderId="2" xfId="2" applyBorder="1"/>
    <xf numFmtId="0" fontId="8" fillId="3" borderId="2" xfId="2" applyFont="1" applyFill="1" applyBorder="1" applyAlignment="1">
      <alignment vertical="top" wrapText="1"/>
    </xf>
    <xf numFmtId="49" fontId="9" fillId="3" borderId="4" xfId="2" applyNumberFormat="1" applyFont="1" applyFill="1" applyBorder="1" applyAlignment="1">
      <alignment vertical="top" wrapText="1"/>
    </xf>
    <xf numFmtId="49" fontId="8" fillId="3" borderId="1" xfId="2" applyNumberFormat="1" applyFont="1" applyFill="1" applyBorder="1" applyAlignment="1">
      <alignment horizontal="center" vertical="top" wrapText="1"/>
    </xf>
    <xf numFmtId="49" fontId="9" fillId="3" borderId="4" xfId="2" applyNumberFormat="1" applyFont="1" applyFill="1" applyBorder="1" applyAlignment="1">
      <alignment vertical="top"/>
    </xf>
    <xf numFmtId="49" fontId="8" fillId="0" borderId="4" xfId="2" applyNumberFormat="1" applyFont="1" applyBorder="1" applyAlignment="1">
      <alignment vertical="top"/>
    </xf>
    <xf numFmtId="49" fontId="8" fillId="0" borderId="2" xfId="2" applyNumberFormat="1" applyFont="1" applyBorder="1" applyAlignment="1">
      <alignment horizontal="center" vertical="top" wrapText="1"/>
    </xf>
    <xf numFmtId="49" fontId="8" fillId="0" borderId="2" xfId="2" applyNumberFormat="1" applyFont="1" applyBorder="1" applyAlignment="1">
      <alignment vertical="top" wrapText="1"/>
    </xf>
    <xf numFmtId="49" fontId="8" fillId="3" borderId="5" xfId="2" applyNumberFormat="1" applyFont="1" applyFill="1" applyBorder="1" applyAlignment="1">
      <alignment vertical="top" wrapText="1"/>
    </xf>
    <xf numFmtId="49" fontId="8" fillId="3" borderId="6" xfId="2" applyNumberFormat="1" applyFont="1" applyFill="1" applyBorder="1" applyAlignment="1">
      <alignment vertical="top" wrapText="1"/>
    </xf>
    <xf numFmtId="49" fontId="8" fillId="3" borderId="7" xfId="2" applyNumberFormat="1" applyFont="1" applyFill="1" applyBorder="1" applyAlignment="1">
      <alignment horizontal="center" vertical="top" wrapText="1"/>
    </xf>
    <xf numFmtId="49" fontId="8" fillId="3" borderId="7" xfId="2" applyNumberFormat="1" applyFont="1" applyFill="1" applyBorder="1" applyAlignment="1">
      <alignment vertical="top" wrapText="1"/>
    </xf>
    <xf numFmtId="49" fontId="8" fillId="3" borderId="8" xfId="2" applyNumberFormat="1" applyFont="1" applyFill="1" applyBorder="1" applyAlignment="1">
      <alignment vertical="top" wrapText="1"/>
    </xf>
    <xf numFmtId="49" fontId="8" fillId="3" borderId="9" xfId="2" applyNumberFormat="1" applyFont="1" applyFill="1" applyBorder="1" applyAlignment="1">
      <alignment horizontal="center" vertical="top" wrapText="1"/>
    </xf>
    <xf numFmtId="49" fontId="8" fillId="3" borderId="9" xfId="2" applyNumberFormat="1" applyFont="1" applyFill="1" applyBorder="1" applyAlignment="1">
      <alignment vertical="top" wrapText="1"/>
    </xf>
    <xf numFmtId="0" fontId="5" fillId="3" borderId="0" xfId="2" applyFill="1"/>
    <xf numFmtId="49" fontId="8" fillId="3" borderId="10" xfId="2" applyNumberFormat="1" applyFont="1" applyFill="1" applyBorder="1" applyAlignment="1">
      <alignment vertical="top" wrapText="1"/>
    </xf>
    <xf numFmtId="0" fontId="11" fillId="0" borderId="0" xfId="2" applyFont="1" applyAlignment="1">
      <alignment vertical="top" wrapText="1"/>
    </xf>
    <xf numFmtId="0" fontId="8" fillId="0" borderId="0" xfId="2" applyFont="1" applyAlignment="1">
      <alignment vertical="top" wrapText="1"/>
    </xf>
    <xf numFmtId="0" fontId="5" fillId="0" borderId="0" xfId="2" applyAlignment="1">
      <alignment vertical="top"/>
    </xf>
    <xf numFmtId="0" fontId="0" fillId="3" borderId="0" xfId="0" applyFill="1"/>
    <xf numFmtId="0" fontId="14" fillId="3" borderId="0" xfId="0" applyFont="1" applyFill="1"/>
    <xf numFmtId="0" fontId="14" fillId="3" borderId="14" xfId="0" applyFont="1" applyFill="1" applyBorder="1" applyAlignment="1">
      <alignment horizontal="center" vertical="center"/>
    </xf>
    <xf numFmtId="0" fontId="15" fillId="3" borderId="14" xfId="0" applyFont="1" applyFill="1" applyBorder="1" applyAlignment="1">
      <alignment vertical="center" wrapText="1"/>
    </xf>
    <xf numFmtId="0" fontId="0" fillId="3" borderId="0" xfId="0" applyFill="1" applyAlignment="1">
      <alignment vertical="center"/>
    </xf>
    <xf numFmtId="0" fontId="0" fillId="3" borderId="0" xfId="0" applyFill="1" applyProtection="1">
      <protection locked="0"/>
    </xf>
    <xf numFmtId="14" fontId="0" fillId="3" borderId="0" xfId="0" applyNumberFormat="1" applyFill="1" applyProtection="1">
      <protection locked="0"/>
    </xf>
    <xf numFmtId="0" fontId="0" fillId="0" borderId="0" xfId="0" applyProtection="1">
      <protection locked="0"/>
    </xf>
    <xf numFmtId="0" fontId="1" fillId="3" borderId="0" xfId="0" applyFont="1" applyFill="1" applyAlignment="1" applyProtection="1">
      <alignment horizontal="right"/>
      <protection locked="0"/>
    </xf>
    <xf numFmtId="0" fontId="0" fillId="4" borderId="11" xfId="0" applyFill="1" applyBorder="1" applyProtection="1">
      <protection locked="0"/>
    </xf>
    <xf numFmtId="0" fontId="0" fillId="3" borderId="0" xfId="0" applyFill="1" applyAlignment="1" applyProtection="1">
      <alignment horizontal="center" wrapText="1"/>
      <protection locked="0"/>
    </xf>
    <xf numFmtId="0" fontId="13" fillId="0" borderId="1" xfId="1" applyFont="1" applyBorder="1" applyAlignment="1" applyProtection="1">
      <alignment horizontal="right" vertical="center"/>
      <protection locked="0"/>
    </xf>
    <xf numFmtId="0" fontId="0" fillId="6" borderId="1" xfId="0" applyFill="1" applyBorder="1" applyAlignment="1" applyProtection="1">
      <alignment horizontal="center" vertical="center" wrapText="1"/>
      <protection locked="0"/>
    </xf>
    <xf numFmtId="0" fontId="2" fillId="6" borderId="2" xfId="0" applyFont="1" applyFill="1" applyBorder="1" applyAlignment="1" applyProtection="1">
      <alignment horizontal="center"/>
      <protection locked="0"/>
    </xf>
    <xf numFmtId="0" fontId="2" fillId="6" borderId="1" xfId="0" applyFont="1" applyFill="1" applyBorder="1" applyAlignment="1" applyProtection="1">
      <alignment horizontal="center"/>
      <protection locked="0"/>
    </xf>
    <xf numFmtId="0" fontId="2" fillId="6" borderId="1" xfId="0" applyFont="1" applyFill="1" applyBorder="1" applyAlignment="1" applyProtection="1">
      <alignment horizontal="center" wrapText="1"/>
      <protection locked="0"/>
    </xf>
    <xf numFmtId="0" fontId="0" fillId="4" borderId="1" xfId="0" applyFill="1" applyBorder="1" applyProtection="1">
      <protection locked="0"/>
    </xf>
    <xf numFmtId="14" fontId="0" fillId="4" borderId="1" xfId="0" applyNumberFormat="1" applyFill="1" applyBorder="1" applyProtection="1">
      <protection locked="0"/>
    </xf>
    <xf numFmtId="9" fontId="0" fillId="4" borderId="1" xfId="4" applyFont="1" applyFill="1" applyBorder="1" applyProtection="1">
      <protection locked="0"/>
    </xf>
    <xf numFmtId="0" fontId="3" fillId="3" borderId="0" xfId="0" applyFont="1" applyFill="1" applyProtection="1">
      <protection locked="0"/>
    </xf>
    <xf numFmtId="0" fontId="1" fillId="6" borderId="1" xfId="0" applyFont="1" applyFill="1" applyBorder="1" applyAlignment="1" applyProtection="1">
      <alignment horizontal="center" vertical="center" wrapText="1"/>
      <protection locked="0"/>
    </xf>
    <xf numFmtId="0" fontId="1" fillId="3" borderId="0" xfId="0" applyFont="1" applyFill="1" applyProtection="1">
      <protection locked="0"/>
    </xf>
    <xf numFmtId="0" fontId="0" fillId="3" borderId="1" xfId="0" applyFill="1" applyBorder="1" applyProtection="1">
      <protection locked="0"/>
    </xf>
    <xf numFmtId="0" fontId="0" fillId="5" borderId="1" xfId="0" applyFill="1" applyBorder="1"/>
    <xf numFmtId="166" fontId="0" fillId="5" borderId="1" xfId="0" applyNumberFormat="1" applyFill="1" applyBorder="1"/>
    <xf numFmtId="43" fontId="0" fillId="5" borderId="1" xfId="3" applyFont="1" applyFill="1" applyBorder="1" applyProtection="1"/>
    <xf numFmtId="2" fontId="0" fillId="6" borderId="1" xfId="3" applyNumberFormat="1" applyFont="1" applyFill="1" applyBorder="1" applyAlignment="1" applyProtection="1">
      <alignment horizontal="center" vertical="center" wrapText="1"/>
    </xf>
    <xf numFmtId="43" fontId="0" fillId="0" borderId="1" xfId="3" applyFont="1" applyBorder="1" applyProtection="1"/>
    <xf numFmtId="2" fontId="1" fillId="6" borderId="1" xfId="3" applyNumberFormat="1" applyFont="1" applyFill="1" applyBorder="1" applyAlignment="1" applyProtection="1">
      <alignment horizontal="center" vertical="center" wrapText="1"/>
    </xf>
    <xf numFmtId="14" fontId="0" fillId="4" borderId="11" xfId="0" applyNumberFormat="1" applyFill="1" applyBorder="1" applyProtection="1">
      <protection locked="0"/>
    </xf>
    <xf numFmtId="0" fontId="0" fillId="4" borderId="11" xfId="0" applyFill="1" applyBorder="1" applyAlignment="1" applyProtection="1">
      <alignment horizontal="center" vertical="center"/>
      <protection locked="0"/>
    </xf>
    <xf numFmtId="0" fontId="13" fillId="6" borderId="1" xfId="1" applyFont="1" applyFill="1" applyBorder="1" applyProtection="1">
      <protection locked="0"/>
    </xf>
    <xf numFmtId="0" fontId="13" fillId="3" borderId="0" xfId="1" applyFont="1" applyFill="1" applyProtection="1">
      <protection locked="0"/>
    </xf>
    <xf numFmtId="0" fontId="17" fillId="3" borderId="0" xfId="0" applyFont="1" applyFill="1"/>
    <xf numFmtId="0" fontId="17" fillId="0" borderId="0" xfId="0" applyFont="1"/>
    <xf numFmtId="0" fontId="17" fillId="3" borderId="0" xfId="0" applyFont="1" applyFill="1" applyProtection="1">
      <protection locked="0"/>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2" xfId="0" applyFont="1" applyFill="1" applyBorder="1" applyAlignment="1" applyProtection="1">
      <alignment horizontal="right"/>
      <protection locked="0"/>
    </xf>
    <xf numFmtId="0" fontId="1" fillId="3" borderId="13" xfId="0" applyFont="1" applyFill="1" applyBorder="1" applyAlignment="1" applyProtection="1">
      <alignment horizontal="right"/>
      <protection locked="0"/>
    </xf>
    <xf numFmtId="0" fontId="0" fillId="4" borderId="21" xfId="0" applyFill="1" applyBorder="1" applyAlignment="1" applyProtection="1">
      <alignment horizontal="left" vertical="top"/>
      <protection locked="0"/>
    </xf>
    <xf numFmtId="0" fontId="0" fillId="4" borderId="22"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0" borderId="0" xfId="2" applyFont="1"/>
    <xf numFmtId="0" fontId="7" fillId="0" borderId="0" xfId="2" applyFont="1"/>
    <xf numFmtId="0" fontId="1" fillId="3" borderId="0" xfId="0" applyFont="1" applyFill="1" applyBorder="1" applyAlignment="1" applyProtection="1">
      <alignment horizontal="right"/>
      <protection locked="0"/>
    </xf>
    <xf numFmtId="0" fontId="0" fillId="4" borderId="25" xfId="0" applyFill="1" applyBorder="1" applyProtection="1">
      <protection locked="0"/>
    </xf>
    <xf numFmtId="1" fontId="0" fillId="5" borderId="11" xfId="0" applyNumberFormat="1" applyFill="1" applyBorder="1" applyProtection="1">
      <protection locked="0"/>
    </xf>
  </cellXfs>
  <cellStyles count="5">
    <cellStyle name="Comma" xfId="3" builtinId="3"/>
    <cellStyle name="Hyperlink" xfId="1" builtinId="8"/>
    <cellStyle name="Normal" xfId="0" builtinId="0"/>
    <cellStyle name="Normal 2" xfId="2" xr:uid="{F861EE4F-A7C3-4FA8-AC18-2C3A4850B206}"/>
    <cellStyle name="Percent" xfId="4" builtinId="5"/>
  </cellStyles>
  <dxfs count="5">
    <dxf>
      <border diagonalUp="0" diagonalDown="0">
        <left style="thin">
          <color indexed="64"/>
        </left>
        <right style="thin">
          <color indexed="64"/>
        </right>
        <top style="thin">
          <color indexed="0"/>
        </top>
        <bottom style="thin">
          <color indexed="0"/>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relativeIndent="0" justifyLastLine="0" shrinkToFit="0" readingOrder="0"/>
      <border diagonalUp="0" diagonalDown="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104974</xdr:colOff>
      <xdr:row>8</xdr:row>
      <xdr:rowOff>133555</xdr:rowOff>
    </xdr:to>
    <xdr:pic>
      <xdr:nvPicPr>
        <xdr:cNvPr id="2" name="Picture 1">
          <a:extLst>
            <a:ext uri="{FF2B5EF4-FFF2-40B4-BE49-F238E27FC236}">
              <a16:creationId xmlns:a16="http://schemas.microsoft.com/office/drawing/2014/main" id="{7F49BA66-AA22-2D1C-20A3-232F1085C34C}"/>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7E4FA645-C389-44DB-A071-526B7AD426AA}"/>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xdr:colOff>
      <xdr:row>0</xdr:row>
      <xdr:rowOff>0</xdr:rowOff>
    </xdr:from>
    <xdr:to>
      <xdr:col>1</xdr:col>
      <xdr:colOff>1257499</xdr:colOff>
      <xdr:row>7</xdr:row>
      <xdr:rowOff>104980</xdr:rowOff>
    </xdr:to>
    <xdr:pic>
      <xdr:nvPicPr>
        <xdr:cNvPr id="2" name="Picture 1">
          <a:extLst>
            <a:ext uri="{FF2B5EF4-FFF2-40B4-BE49-F238E27FC236}">
              <a16:creationId xmlns:a16="http://schemas.microsoft.com/office/drawing/2014/main" id="{FBFFC881-3D00-4B7D-BF43-F682DDDAD316}"/>
            </a:ext>
          </a:extLst>
        </xdr:cNvPr>
        <xdr:cNvPicPr>
          <a:picLocks noChangeAspect="1"/>
        </xdr:cNvPicPr>
      </xdr:nvPicPr>
      <xdr:blipFill>
        <a:blip xmlns:r="http://schemas.openxmlformats.org/officeDocument/2006/relationships" r:embed="rId1"/>
        <a:stretch>
          <a:fillRect/>
        </a:stretch>
      </xdr:blipFill>
      <xdr:spPr>
        <a:xfrm>
          <a:off x="438150" y="0"/>
          <a:ext cx="1428949" cy="1467055"/>
        </a:xfrm>
        <a:prstGeom prst="rect">
          <a:avLst/>
        </a:prstGeom>
      </xdr:spPr>
    </xdr:pic>
    <xdr:clientData/>
  </xdr:twoCellAnchor>
  <xdr:twoCellAnchor editAs="oneCell">
    <xdr:from>
      <xdr:col>11</xdr:col>
      <xdr:colOff>733425</xdr:colOff>
      <xdr:row>0</xdr:row>
      <xdr:rowOff>0</xdr:rowOff>
    </xdr:from>
    <xdr:to>
      <xdr:col>13</xdr:col>
      <xdr:colOff>38317</xdr:colOff>
      <xdr:row>7</xdr:row>
      <xdr:rowOff>190</xdr:rowOff>
    </xdr:to>
    <xdr:pic>
      <xdr:nvPicPr>
        <xdr:cNvPr id="3" name="Picture 2">
          <a:extLst>
            <a:ext uri="{FF2B5EF4-FFF2-40B4-BE49-F238E27FC236}">
              <a16:creationId xmlns:a16="http://schemas.microsoft.com/office/drawing/2014/main" id="{EC75B6B8-1A5A-59C5-6E3B-892E5CA28F74}"/>
            </a:ext>
          </a:extLst>
        </xdr:cNvPr>
        <xdr:cNvPicPr>
          <a:picLocks noChangeAspect="1"/>
        </xdr:cNvPicPr>
      </xdr:nvPicPr>
      <xdr:blipFill>
        <a:blip xmlns:r="http://schemas.openxmlformats.org/officeDocument/2006/relationships" r:embed="rId2"/>
        <a:stretch>
          <a:fillRect/>
        </a:stretch>
      </xdr:blipFill>
      <xdr:spPr>
        <a:xfrm>
          <a:off x="21564600" y="0"/>
          <a:ext cx="1552792" cy="1362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04810A41-BDBD-411B-9772-DE293691D4C4}"/>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DD62E309-27FC-4CB6-AAA4-162C543831B0}"/>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48A505A5-02B7-4610-A6D8-B922D8E532F0}"/>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24D405AA-B961-4AE3-84BE-AD007C9AF92F}"/>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9EE6F321-F193-471E-9D69-C339B1665703}"/>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892E6BB7-B131-4200-9C58-ABA6F1F18CFA}"/>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twoCellAnchor editAs="oneCell">
    <xdr:from>
      <xdr:col>2</xdr:col>
      <xdr:colOff>66675</xdr:colOff>
      <xdr:row>28</xdr:row>
      <xdr:rowOff>66674</xdr:rowOff>
    </xdr:from>
    <xdr:to>
      <xdr:col>3</xdr:col>
      <xdr:colOff>6219825</xdr:colOff>
      <xdr:row>48</xdr:row>
      <xdr:rowOff>154679</xdr:rowOff>
    </xdr:to>
    <xdr:pic>
      <xdr:nvPicPr>
        <xdr:cNvPr id="4" name="Picture 3">
          <a:extLst>
            <a:ext uri="{FF2B5EF4-FFF2-40B4-BE49-F238E27FC236}">
              <a16:creationId xmlns:a16="http://schemas.microsoft.com/office/drawing/2014/main" id="{FF892F9E-B913-D31B-7A51-275A8FA92FAA}"/>
            </a:ext>
          </a:extLst>
        </xdr:cNvPr>
        <xdr:cNvPicPr>
          <a:picLocks noChangeAspect="1"/>
        </xdr:cNvPicPr>
      </xdr:nvPicPr>
      <xdr:blipFill>
        <a:blip xmlns:r="http://schemas.openxmlformats.org/officeDocument/2006/relationships" r:embed="rId3"/>
        <a:stretch>
          <a:fillRect/>
        </a:stretch>
      </xdr:blipFill>
      <xdr:spPr>
        <a:xfrm>
          <a:off x="1285875" y="10544174"/>
          <a:ext cx="6238875" cy="3898005"/>
        </a:xfrm>
        <a:prstGeom prst="rect">
          <a:avLst/>
        </a:prstGeom>
      </xdr:spPr>
    </xdr:pic>
    <xdr:clientData/>
  </xdr:twoCellAnchor>
  <xdr:twoCellAnchor editAs="oneCell">
    <xdr:from>
      <xdr:col>3</xdr:col>
      <xdr:colOff>38099</xdr:colOff>
      <xdr:row>51</xdr:row>
      <xdr:rowOff>95250</xdr:rowOff>
    </xdr:from>
    <xdr:to>
      <xdr:col>3</xdr:col>
      <xdr:colOff>12276872</xdr:colOff>
      <xdr:row>71</xdr:row>
      <xdr:rowOff>152400</xdr:rowOff>
    </xdr:to>
    <xdr:pic>
      <xdr:nvPicPr>
        <xdr:cNvPr id="5" name="Picture 4">
          <a:extLst>
            <a:ext uri="{FF2B5EF4-FFF2-40B4-BE49-F238E27FC236}">
              <a16:creationId xmlns:a16="http://schemas.microsoft.com/office/drawing/2014/main" id="{827B0E33-55B2-6033-2708-B9A4EDFBE277}"/>
            </a:ext>
          </a:extLst>
        </xdr:cNvPr>
        <xdr:cNvPicPr>
          <a:picLocks noChangeAspect="1"/>
        </xdr:cNvPicPr>
      </xdr:nvPicPr>
      <xdr:blipFill>
        <a:blip xmlns:r="http://schemas.openxmlformats.org/officeDocument/2006/relationships" r:embed="rId4"/>
        <a:stretch>
          <a:fillRect/>
        </a:stretch>
      </xdr:blipFill>
      <xdr:spPr>
        <a:xfrm>
          <a:off x="1343024" y="16106775"/>
          <a:ext cx="12238773" cy="3867150"/>
        </a:xfrm>
        <a:prstGeom prst="rect">
          <a:avLst/>
        </a:prstGeom>
      </xdr:spPr>
    </xdr:pic>
    <xdr:clientData/>
  </xdr:twoCellAnchor>
  <xdr:twoCellAnchor editAs="oneCell">
    <xdr:from>
      <xdr:col>3</xdr:col>
      <xdr:colOff>0</xdr:colOff>
      <xdr:row>79</xdr:row>
      <xdr:rowOff>0</xdr:rowOff>
    </xdr:from>
    <xdr:to>
      <xdr:col>3</xdr:col>
      <xdr:colOff>6419850</xdr:colOff>
      <xdr:row>98</xdr:row>
      <xdr:rowOff>143785</xdr:rowOff>
    </xdr:to>
    <xdr:pic>
      <xdr:nvPicPr>
        <xdr:cNvPr id="6" name="Picture 5">
          <a:extLst>
            <a:ext uri="{FF2B5EF4-FFF2-40B4-BE49-F238E27FC236}">
              <a16:creationId xmlns:a16="http://schemas.microsoft.com/office/drawing/2014/main" id="{08D01680-9F5C-A876-186E-B1CFF214479A}"/>
            </a:ext>
          </a:extLst>
        </xdr:cNvPr>
        <xdr:cNvPicPr>
          <a:picLocks noChangeAspect="1"/>
        </xdr:cNvPicPr>
      </xdr:nvPicPr>
      <xdr:blipFill>
        <a:blip xmlns:r="http://schemas.openxmlformats.org/officeDocument/2006/relationships" r:embed="rId5"/>
        <a:stretch>
          <a:fillRect/>
        </a:stretch>
      </xdr:blipFill>
      <xdr:spPr>
        <a:xfrm>
          <a:off x="1304925" y="21888450"/>
          <a:ext cx="6419850" cy="3763285"/>
        </a:xfrm>
        <a:prstGeom prst="rect">
          <a:avLst/>
        </a:prstGeom>
      </xdr:spPr>
    </xdr:pic>
    <xdr:clientData/>
  </xdr:twoCellAnchor>
  <xdr:twoCellAnchor editAs="oneCell">
    <xdr:from>
      <xdr:col>3</xdr:col>
      <xdr:colOff>0</xdr:colOff>
      <xdr:row>101</xdr:row>
      <xdr:rowOff>190499</xdr:rowOff>
    </xdr:from>
    <xdr:to>
      <xdr:col>3</xdr:col>
      <xdr:colOff>8100328</xdr:colOff>
      <xdr:row>121</xdr:row>
      <xdr:rowOff>114300</xdr:rowOff>
    </xdr:to>
    <xdr:pic>
      <xdr:nvPicPr>
        <xdr:cNvPr id="7" name="Picture 6">
          <a:extLst>
            <a:ext uri="{FF2B5EF4-FFF2-40B4-BE49-F238E27FC236}">
              <a16:creationId xmlns:a16="http://schemas.microsoft.com/office/drawing/2014/main" id="{F64416AA-0BFB-47AF-A208-401EA77B95B2}"/>
            </a:ext>
          </a:extLst>
        </xdr:cNvPr>
        <xdr:cNvPicPr>
          <a:picLocks noChangeAspect="1"/>
        </xdr:cNvPicPr>
      </xdr:nvPicPr>
      <xdr:blipFill>
        <a:blip xmlns:r="http://schemas.openxmlformats.org/officeDocument/2006/relationships" r:embed="rId6"/>
        <a:stretch>
          <a:fillRect/>
        </a:stretch>
      </xdr:blipFill>
      <xdr:spPr>
        <a:xfrm>
          <a:off x="1304925" y="26546174"/>
          <a:ext cx="8100328" cy="3733801"/>
        </a:xfrm>
        <a:prstGeom prst="rect">
          <a:avLst/>
        </a:prstGeom>
      </xdr:spPr>
    </xdr:pic>
    <xdr:clientData/>
  </xdr:twoCellAnchor>
  <xdr:twoCellAnchor editAs="oneCell">
    <xdr:from>
      <xdr:col>3</xdr:col>
      <xdr:colOff>0</xdr:colOff>
      <xdr:row>125</xdr:row>
      <xdr:rowOff>0</xdr:rowOff>
    </xdr:from>
    <xdr:to>
      <xdr:col>3</xdr:col>
      <xdr:colOff>6667500</xdr:colOff>
      <xdr:row>144</xdr:row>
      <xdr:rowOff>54098</xdr:rowOff>
    </xdr:to>
    <xdr:pic>
      <xdr:nvPicPr>
        <xdr:cNvPr id="8" name="Picture 7">
          <a:extLst>
            <a:ext uri="{FF2B5EF4-FFF2-40B4-BE49-F238E27FC236}">
              <a16:creationId xmlns:a16="http://schemas.microsoft.com/office/drawing/2014/main" id="{590C7B2B-9E23-0BF9-499D-16E131BE4B45}"/>
            </a:ext>
          </a:extLst>
        </xdr:cNvPr>
        <xdr:cNvPicPr>
          <a:picLocks noChangeAspect="1"/>
        </xdr:cNvPicPr>
      </xdr:nvPicPr>
      <xdr:blipFill>
        <a:blip xmlns:r="http://schemas.openxmlformats.org/officeDocument/2006/relationships" r:embed="rId7"/>
        <a:stretch>
          <a:fillRect/>
        </a:stretch>
      </xdr:blipFill>
      <xdr:spPr>
        <a:xfrm>
          <a:off x="1304925" y="31203900"/>
          <a:ext cx="6667500" cy="3673598"/>
        </a:xfrm>
        <a:prstGeom prst="rect">
          <a:avLst/>
        </a:prstGeom>
      </xdr:spPr>
    </xdr:pic>
    <xdr:clientData/>
  </xdr:twoCellAnchor>
  <xdr:twoCellAnchor editAs="oneCell">
    <xdr:from>
      <xdr:col>3</xdr:col>
      <xdr:colOff>28575</xdr:colOff>
      <xdr:row>147</xdr:row>
      <xdr:rowOff>95250</xdr:rowOff>
    </xdr:from>
    <xdr:to>
      <xdr:col>3</xdr:col>
      <xdr:colOff>5391150</xdr:colOff>
      <xdr:row>167</xdr:row>
      <xdr:rowOff>188948</xdr:rowOff>
    </xdr:to>
    <xdr:pic>
      <xdr:nvPicPr>
        <xdr:cNvPr id="10" name="Picture 9">
          <a:extLst>
            <a:ext uri="{FF2B5EF4-FFF2-40B4-BE49-F238E27FC236}">
              <a16:creationId xmlns:a16="http://schemas.microsoft.com/office/drawing/2014/main" id="{18AD622F-5C01-BC79-0BD9-8F126C123BE9}"/>
            </a:ext>
          </a:extLst>
        </xdr:cNvPr>
        <xdr:cNvPicPr>
          <a:picLocks noChangeAspect="1"/>
        </xdr:cNvPicPr>
      </xdr:nvPicPr>
      <xdr:blipFill>
        <a:blip xmlns:r="http://schemas.openxmlformats.org/officeDocument/2006/relationships" r:embed="rId8"/>
        <a:stretch>
          <a:fillRect/>
        </a:stretch>
      </xdr:blipFill>
      <xdr:spPr>
        <a:xfrm>
          <a:off x="1333500" y="36642675"/>
          <a:ext cx="5362575" cy="3903698"/>
        </a:xfrm>
        <a:prstGeom prst="rect">
          <a:avLst/>
        </a:prstGeom>
      </xdr:spPr>
    </xdr:pic>
    <xdr:clientData/>
  </xdr:twoCellAnchor>
  <xdr:twoCellAnchor editAs="oneCell">
    <xdr:from>
      <xdr:col>3</xdr:col>
      <xdr:colOff>5495925</xdr:colOff>
      <xdr:row>147</xdr:row>
      <xdr:rowOff>114300</xdr:rowOff>
    </xdr:from>
    <xdr:to>
      <xdr:col>3</xdr:col>
      <xdr:colOff>10306050</xdr:colOff>
      <xdr:row>168</xdr:row>
      <xdr:rowOff>36817</xdr:rowOff>
    </xdr:to>
    <xdr:pic>
      <xdr:nvPicPr>
        <xdr:cNvPr id="11" name="Picture 10">
          <a:extLst>
            <a:ext uri="{FF2B5EF4-FFF2-40B4-BE49-F238E27FC236}">
              <a16:creationId xmlns:a16="http://schemas.microsoft.com/office/drawing/2014/main" id="{ECC24B27-F96A-62E3-8FE3-AF7954E1A913}"/>
            </a:ext>
          </a:extLst>
        </xdr:cNvPr>
        <xdr:cNvPicPr>
          <a:picLocks noChangeAspect="1"/>
        </xdr:cNvPicPr>
      </xdr:nvPicPr>
      <xdr:blipFill>
        <a:blip xmlns:r="http://schemas.openxmlformats.org/officeDocument/2006/relationships" r:embed="rId9"/>
        <a:stretch>
          <a:fillRect/>
        </a:stretch>
      </xdr:blipFill>
      <xdr:spPr>
        <a:xfrm>
          <a:off x="6800850" y="36661725"/>
          <a:ext cx="4810125" cy="39325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9BEB8D-184A-47C1-8D6B-99081F3D2E21}" name="Tabelle1" displayName="Tabelle1" ref="A4:C271" totalsRowShown="0" headerRowBorderDxfId="4" tableBorderDxfId="3">
  <autoFilter ref="A4:C271" xr:uid="{CBE8682E-1F8F-4773-BA29-1B38F75AF3D3}"/>
  <sortState xmlns:xlrd2="http://schemas.microsoft.com/office/spreadsheetml/2017/richdata2" ref="A5:C271">
    <sortCondition ref="A4:A271"/>
  </sortState>
  <tableColumns count="3">
    <tableColumn id="1" xr3:uid="{A3194498-909F-4AB4-8C4D-BF16116CF273}" name="ENTITY" dataDxfId="2"/>
    <tableColumn id="3" xr3:uid="{99A8AAB2-5DE8-4D5D-9011-4FCA20606EF1}" name="Alphabetic Code" dataDxfId="1"/>
    <tableColumn id="7" xr3:uid="{1AC10329-36FD-4670-B179-45EBC02717BE}" name="Fun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B92C-83B3-44F3-8209-EF17DAA0F5EA}">
  <dimension ref="B9:D24"/>
  <sheetViews>
    <sheetView zoomScale="70" zoomScaleNormal="70" workbookViewId="0"/>
  </sheetViews>
  <sheetFormatPr defaultColWidth="9.140625" defaultRowHeight="15" x14ac:dyDescent="0.25"/>
  <cols>
    <col min="1" max="1" width="9.140625" style="35"/>
    <col min="2" max="2" width="18.5703125" style="35" bestFit="1" customWidth="1"/>
    <col min="3" max="3" width="1.28515625" style="35" customWidth="1"/>
    <col min="4" max="4" width="255.5703125" style="35" customWidth="1"/>
    <col min="5" max="9" width="9.140625" style="35"/>
    <col min="10" max="10" width="9.42578125" style="35" bestFit="1" customWidth="1"/>
    <col min="11" max="16384" width="9.140625" style="35"/>
  </cols>
  <sheetData>
    <row r="9" spans="2:4" ht="15.75" thickBot="1" x14ac:dyDescent="0.3"/>
    <row r="10" spans="2:4" ht="50.25" customHeight="1" thickBot="1" x14ac:dyDescent="0.3">
      <c r="B10" s="74" t="s">
        <v>0</v>
      </c>
      <c r="C10" s="75"/>
      <c r="D10" s="76"/>
    </row>
    <row r="11" spans="2:4" ht="24" customHeight="1" thickBot="1" x14ac:dyDescent="0.3">
      <c r="B11" s="77"/>
      <c r="C11" s="78"/>
      <c r="D11" s="79"/>
    </row>
    <row r="12" spans="2:4" ht="27.75" customHeight="1" x14ac:dyDescent="0.25"/>
    <row r="13" spans="2:4" ht="15.75" thickBot="1" x14ac:dyDescent="0.3"/>
    <row r="14" spans="2:4" ht="47.25" thickBot="1" x14ac:dyDescent="0.3">
      <c r="B14" s="37">
        <v>1</v>
      </c>
      <c r="D14" s="38" t="str">
        <f>+IF($B$11=0,"Please fill in the table in 'Calculation Template' Tab.",+_xlfn.TRANSLATE("Please fill in the table in 'Calculation Template' Tab.","en",+$B$11))</f>
        <v>Please fill in the table in 'Calculation Template' Tab.</v>
      </c>
    </row>
    <row r="15" spans="2:4" ht="12" customHeight="1" thickBot="1" x14ac:dyDescent="0.75">
      <c r="B15" s="36"/>
      <c r="D15" s="39"/>
    </row>
    <row r="16" spans="2:4" ht="63" customHeight="1" thickBot="1" x14ac:dyDescent="0.3">
      <c r="B16" s="37">
        <v>2</v>
      </c>
      <c r="D16" s="38" t="str">
        <f>+IF($B$11=0,"In the 'Calculation Template' tab, if needed, please check the hyperlinks to obtain additional information about the specific calculations required",+_xlfn.TRANSLATE("In the 'Calculation Template' tab, if needed, please check the hyperlinks to obtain additional information about the specific calculations required","en",+$B$11))</f>
        <v>In the 'Calculation Template' tab, if needed, please check the hyperlinks to obtain additional information about the specific calculations required</v>
      </c>
    </row>
    <row r="17" spans="2:4" ht="12" customHeight="1" thickBot="1" x14ac:dyDescent="0.75">
      <c r="B17" s="36"/>
      <c r="D17" s="39"/>
    </row>
    <row r="18" spans="2:4" ht="47.25" thickBot="1" x14ac:dyDescent="0.3">
      <c r="B18" s="37">
        <v>3</v>
      </c>
      <c r="D18" s="38" t="str">
        <f>+IF($B$11=0,"Please insert the required information in the cells highlighted in Yellow. ",+_xlfn.TRANSLATE("Please insert the required information in the cells highlighted in Yellow. ","en",+$B$11))</f>
        <v xml:space="preserve">Please insert the required information in the cells highlighted in Yellow. </v>
      </c>
    </row>
    <row r="19" spans="2:4" ht="12" customHeight="1" thickBot="1" x14ac:dyDescent="0.75">
      <c r="B19" s="36"/>
      <c r="D19" s="39"/>
    </row>
    <row r="20" spans="2:4" ht="69.75" thickBot="1" x14ac:dyDescent="0.3">
      <c r="B20" s="37">
        <v>4</v>
      </c>
      <c r="D20" s="38" t="str">
        <f>+IF($B$11=0,"Cells in light orange are automatic. Please do not touch. If you deviate please provide the explanations in the section 'Comments')",+_xlfn.TRANSLATE("Cells in light orange are automatic. Please do not touch. If you deviate please provide the explanations in the section 'Comments')","en",+$B$11))</f>
        <v>Cells in light orange are automatic. Please do not touch. If you deviate please provide the explanations in the section 'Comments')</v>
      </c>
    </row>
    <row r="21" spans="2:4" ht="12" customHeight="1" thickBot="1" x14ac:dyDescent="0.75">
      <c r="B21" s="36"/>
      <c r="D21" s="39"/>
    </row>
    <row r="22" spans="2:4" ht="47.25" thickBot="1" x14ac:dyDescent="0.3">
      <c r="B22" s="37">
        <v>5</v>
      </c>
      <c r="D22" s="38" t="str">
        <f>+IF($B$11=0,"The total amounts must match with the amounts inserted in your financial statement",+_xlfn.TRANSLATE("The total amounts must match with the amounts inserted in your financial statement","en",+$B$11))</f>
        <v>The total amounts must match with the amounts inserted in your financial statement</v>
      </c>
    </row>
    <row r="23" spans="2:4" ht="15.75" thickBot="1" x14ac:dyDescent="0.3"/>
    <row r="24" spans="2:4" ht="156" customHeight="1" thickBot="1" x14ac:dyDescent="0.3">
      <c r="B24" s="71" t="str">
        <f>+IF($B$11=0,"The Global Health EDCTP3 Joint Undertaking organise regular trainings and workshops in financial reporting. Please contact finance@global-health-edctp3.europa.eu",+_xlfn.TRANSLATE("The Global Health EDCTP3 Joint Undertaking organise regular trainings and workshops in financial reporting. Please contact finance@global-health-edctp3.europa.eu","en",+$B$11))</f>
        <v>The Global Health EDCTP3 Joint Undertaking organise regular trainings and workshops in financial reporting. Please contact finance@global-health-edctp3.europa.eu</v>
      </c>
      <c r="C24" s="72" t="str">
        <f t="shared" ref="C24:D24" si="0">+IF($B$11=0,"The total amounts must match with the amounts inserted in your financial statement",+_xlfn.TRANSLATE("The total amounts must match with the amounts inserted in your financial statement","en",+$B$11))</f>
        <v>The total amounts must match with the amounts inserted in your financial statement</v>
      </c>
      <c r="D24" s="73" t="str">
        <f t="shared" si="0"/>
        <v>The total amounts must match with the amounts inserted in your financial statement</v>
      </c>
    </row>
  </sheetData>
  <mergeCells count="3">
    <mergeCell ref="B24:D24"/>
    <mergeCell ref="B10:D10"/>
    <mergeCell ref="B11:D11"/>
  </mergeCells>
  <dataValidations count="1">
    <dataValidation type="list" allowBlank="1" showInputMessage="1" showErrorMessage="1" sqref="B11" xr:uid="{3CA99991-F46B-4E63-996F-830C953DC705}">
      <formula1>"fr,pt"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1A3C7-6AF6-4133-A0A9-0D3BD7B1FFE4}">
  <dimension ref="A1:AJ1658"/>
  <sheetViews>
    <sheetView tabSelected="1" topLeftCell="B1" zoomScale="80" zoomScaleNormal="80" zoomScaleSheetLayoutView="90" workbookViewId="0">
      <selection activeCell="H2" sqref="H2"/>
    </sheetView>
  </sheetViews>
  <sheetFormatPr defaultColWidth="9.140625" defaultRowHeight="15" x14ac:dyDescent="0.25"/>
  <cols>
    <col min="1" max="1" width="9.140625" style="42"/>
    <col min="2" max="2" width="55.28515625" style="42" customWidth="1"/>
    <col min="3" max="3" width="33.85546875" style="42" customWidth="1"/>
    <col min="4" max="4" width="36.140625" style="42" bestFit="1" customWidth="1"/>
    <col min="5" max="5" width="36.140625" style="42" customWidth="1"/>
    <col min="6" max="6" width="26.7109375" style="42" customWidth="1"/>
    <col min="7" max="7" width="26" style="42" customWidth="1"/>
    <col min="8" max="8" width="24.85546875" style="42" customWidth="1"/>
    <col min="9" max="9" width="14.5703125" style="42" customWidth="1"/>
    <col min="10" max="10" width="20.28515625" style="42" customWidth="1"/>
    <col min="11" max="11" width="29.42578125" style="42" customWidth="1"/>
    <col min="12" max="12" width="20" style="42" customWidth="1"/>
    <col min="13" max="13" width="13.7109375" style="42" bestFit="1" customWidth="1"/>
    <col min="14" max="16384" width="9.140625" style="42"/>
  </cols>
  <sheetData>
    <row r="1" spans="1:36" ht="15.75" thickBot="1" x14ac:dyDescent="0.3">
      <c r="A1" s="40"/>
      <c r="B1" s="40"/>
      <c r="C1" s="41"/>
      <c r="D1" s="41"/>
      <c r="E1" s="41"/>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6" ht="15.75" thickBot="1" x14ac:dyDescent="0.3">
      <c r="A2" s="40"/>
      <c r="B2" s="40"/>
      <c r="C2" s="40"/>
      <c r="D2" s="43" t="str">
        <f>+IF($B$7=0,"Start date (current RP)",+_xlfn.TRANSLATE("Start date (current RP)","en",$B$7))</f>
        <v>Start date (current RP)</v>
      </c>
      <c r="E2" s="64"/>
      <c r="F2" s="80" t="str">
        <f>+IF($B$7=0,"Reporting Period Duration (in months)",+_xlfn.TRANSLATE("Reporting Period Duration (in months)","en",$B$7))</f>
        <v>Reporting Period Duration (in months)</v>
      </c>
      <c r="G2" s="99"/>
      <c r="H2" s="101">
        <f>+ROUND(+(E3-E2)/30,0)</f>
        <v>0</v>
      </c>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5.75" thickBot="1" x14ac:dyDescent="0.3">
      <c r="A3" s="40"/>
      <c r="B3" s="40"/>
      <c r="C3" s="40"/>
      <c r="D3" s="43" t="str">
        <f>+IF($B$7=0,"End date (current RP)",+_xlfn.TRANSLATE("End date (current RP)","en",$B$7))</f>
        <v>End date (current RP)</v>
      </c>
      <c r="E3" s="64"/>
      <c r="F3" s="80" t="str">
        <f>+IF($B$7=0,"Duration of a working day (hours)",+_xlfn.TRANSLATE("Duration of a working day (hours)","en",$B$7))</f>
        <v>Duration of a working day (hours)</v>
      </c>
      <c r="G3" s="81"/>
      <c r="H3" s="10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row>
    <row r="5" spans="1:36"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1:36" x14ac:dyDescent="0.2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row>
    <row r="7" spans="1:36" x14ac:dyDescent="0.25">
      <c r="A7" s="40"/>
      <c r="B7" s="70">
        <f>+Instructions!B11</f>
        <v>0</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1:36" ht="15.75" thickBot="1" x14ac:dyDescent="0.3">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row>
    <row r="9" spans="1:36" ht="30.75" customHeight="1" thickBot="1" x14ac:dyDescent="0.3">
      <c r="A9" s="40"/>
      <c r="B9" s="45" t="str">
        <f>+IF($B$7=0,"CURRENCY (indicate the currency iso code in which the organisation's accounting system is established)",+_xlfn.TRANSLATE("CURRENCY (indicate the currency iso code in which the organisation's accounting system is established)","en",$B$7))</f>
        <v>CURRENCY (indicate the currency iso code in which the organisation's accounting system is established)</v>
      </c>
      <c r="C9" s="44"/>
      <c r="D9" s="58" t="str">
        <f>+_xlfn.IFNA(+VLOOKUP(C9,Active!B5:D271,3,0),"")</f>
        <v/>
      </c>
      <c r="E9" s="46" t="str">
        <f>+IF($B$7=0,"Exchange rate (Art 21.3 GA)",+_xlfn.TRANSLATE("Exchange rate (Art 21.3 GA)","en",$B$7))</f>
        <v>Exchange rate (Art 21.3 GA)</v>
      </c>
      <c r="F9" s="65"/>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row>
    <row r="10" spans="1:36" x14ac:dyDescent="0.25">
      <c r="A10" s="40"/>
      <c r="B10" s="66" t="str">
        <f>+IF($B$7=0,"Personnel Cost ",+_xlfn.TRANSLATE("Personnel Cost ","en",$B$7))</f>
        <v xml:space="preserve">Personnel Cost </v>
      </c>
      <c r="C10" s="48" t="s">
        <v>1</v>
      </c>
      <c r="D10" s="48" t="s">
        <v>2</v>
      </c>
      <c r="E10" s="48" t="s">
        <v>3</v>
      </c>
      <c r="F10" s="48" t="s">
        <v>4</v>
      </c>
      <c r="G10" s="49" t="s">
        <v>5</v>
      </c>
      <c r="H10" s="50" t="s">
        <v>6</v>
      </c>
      <c r="I10" s="49" t="s">
        <v>7</v>
      </c>
      <c r="J10" s="50" t="s">
        <v>8</v>
      </c>
      <c r="K10" s="50" t="s">
        <v>9</v>
      </c>
      <c r="L10" s="49" t="s">
        <v>10</v>
      </c>
      <c r="M10" s="49" t="s">
        <v>11</v>
      </c>
      <c r="N10" s="40"/>
      <c r="O10" s="40"/>
      <c r="P10" s="40"/>
      <c r="Q10" s="40"/>
      <c r="R10" s="40"/>
      <c r="S10" s="40"/>
      <c r="T10" s="40"/>
      <c r="U10" s="40"/>
      <c r="V10" s="40"/>
      <c r="W10" s="40"/>
      <c r="X10" s="40"/>
      <c r="Y10" s="40"/>
      <c r="Z10" s="40"/>
      <c r="AA10" s="40"/>
      <c r="AB10" s="40"/>
      <c r="AC10" s="40"/>
      <c r="AD10" s="40"/>
      <c r="AE10" s="40"/>
      <c r="AF10" s="40"/>
      <c r="AG10" s="40"/>
      <c r="AH10" s="40"/>
      <c r="AI10" s="40"/>
      <c r="AJ10" s="40"/>
    </row>
    <row r="11" spans="1:36" ht="177.75" customHeight="1" x14ac:dyDescent="0.25">
      <c r="A11" s="40"/>
      <c r="B11" s="47" t="str">
        <f>+IF($B$7=0,"Job title",+_xlfn.TRANSLATE("Job title","en",$B$7))</f>
        <v>Job title</v>
      </c>
      <c r="C11" s="47" t="str">
        <f>+IF($B$7=0,"First day of the contract (if the contractwas already in force before the starting date of the RP please insert the first day of the Reporting Period)",+_xlfn.TRANSLATE("First day of the contract (if the contractwas already in force before the starting date of the RP please insert the first day of the Reporting Period)","en",$B$7))</f>
        <v>First day of the contract (if the contractwas already in force before the starting date of the RP please insert the first day of the Reporting Period)</v>
      </c>
      <c r="D11" s="47" t="str">
        <f>+IF($B$7=0,"Last day of the contract (if the contract is still on-going please insert the last day of the Reporting Period)",+_xlfn.TRANSLATE("Last day of the contract (if the contract is still on-going please insert the last day of the Reporting Period)","en",$B$7))</f>
        <v>Last day of the contract (if the contract is still on-going please insert the last day of the Reporting Period)</v>
      </c>
      <c r="E11" s="47" t="str">
        <f>+IF($B$7=0,"Number of months worked during the RP",+_xlfn.TRANSLATE("Number of months worked during the RP","en",$B$7))</f>
        <v>Number of months worked during the RP</v>
      </c>
      <c r="F11" s="47" t="str">
        <f>+IF($B$7=0,"Full cost during the whole RP (in local currency) - action and not action related",+_xlfn.TRANSLATE("Full cost during the whole RP (in local currency) - action and not action related","en",$B$7))</f>
        <v>Full cost during the whole RP (in local currency) - action and not action related</v>
      </c>
      <c r="G11" s="47" t="str">
        <f>+IF($B$7=0,"Full time contract (100%)
Partial time contract (XX %)",+_xlfn.TRANSLATE("Full time contract (100%)
Partial time contract (XX %)","en",$B$7))</f>
        <v>Full time contract (100%)
Partial time contract (XX %)</v>
      </c>
      <c r="H11" s="47" t="str">
        <f>+IF($B$7=0,"Maximum Declarable Day-Equivalents (round up or down to the nearest half day-equivalent)",+_xlfn.TRANSLATE("Maximum Declarable Day-Equivalents (round up or down to the nearest half day-equivalent)","en",$B$7))</f>
        <v>Maximum Declarable Day-Equivalents (round up or down to the nearest half day-equivalent)</v>
      </c>
      <c r="I11" s="47" t="str">
        <f>+IF($B$7=0,"Daily Rate",+_xlfn.TRANSLATE("Daily Rate","en",$B$7))</f>
        <v>Daily Rate</v>
      </c>
      <c r="J11" s="47" t="str">
        <f>+IF($B$7=0,"Number of hours worked in the project (accoring to timesheets)",+_xlfn.TRANSLATE("Number of hours worked in the project (accoring to timesheets)","en",$B$7))</f>
        <v>Number of hours worked in the project (accoring to timesheets)</v>
      </c>
      <c r="K11" s="47" t="str">
        <f>+IF($B$7=0,_xlfn._LONGTEXT("Number of days equivalent worked for the action (round up or down to the nearest half day-equivalent) K= convert J in days equivalent, if using hours in timesheet.   
If using EU Grants Declaration of Days Worked on a Project, take the total number of day","s for the reporting period"),+_xlfn.TRANSLATE(_xlfn._LONGTEXT("Number of days equivalent worked for the action (round up or down to the nearest half day-equivalent) K= convert J in days equivalent, if using hours in timesheet.   
If using EU Grants Declaration of Days Worked on a Project, take the total number of day","s for the reporting period"),"en",$B$7))</f>
        <v>Number of days equivalent worked for the action (round up or down to the nearest half day-equivalent) K= convert J in days equivalent, if using hours in timesheet.   
If using EU Grants Declaration of Days Worked on a Project, take the total number of days for the reporting period</v>
      </c>
      <c r="L11" s="47" t="str">
        <f>+IF($B$7=0,"Amount in local currency",+_xlfn.TRANSLATE("Amount in local currency","en",$B$7))</f>
        <v>Amount in local currency</v>
      </c>
      <c r="M11" s="47" t="str">
        <f>+IF($B$7=0,"Amount in EUR",+_xlfn.TRANSLATE("Amount in EUR","en",$B$7))</f>
        <v>Amount in EUR</v>
      </c>
      <c r="N11" s="40"/>
      <c r="O11" s="40"/>
      <c r="P11" s="40"/>
      <c r="Q11" s="40"/>
      <c r="R11" s="40"/>
      <c r="S11" s="40"/>
      <c r="T11" s="40"/>
      <c r="U11" s="40"/>
      <c r="V11" s="40"/>
      <c r="W11" s="40"/>
      <c r="X11" s="40"/>
      <c r="Y11" s="40"/>
      <c r="Z11" s="40"/>
      <c r="AA11" s="40"/>
      <c r="AB11" s="40"/>
      <c r="AC11" s="40"/>
      <c r="AD11" s="40"/>
      <c r="AE11" s="40"/>
      <c r="AF11" s="40"/>
      <c r="AG11" s="40"/>
      <c r="AH11" s="40"/>
      <c r="AI11" s="40"/>
      <c r="AJ11" s="40"/>
    </row>
    <row r="12" spans="1:36" x14ac:dyDescent="0.25">
      <c r="A12" s="40"/>
      <c r="B12" s="51"/>
      <c r="C12" s="52"/>
      <c r="D12" s="52"/>
      <c r="E12" s="59">
        <f>+ROUND(+(D12-C12)/30,0)</f>
        <v>0</v>
      </c>
      <c r="F12" s="51"/>
      <c r="G12" s="53"/>
      <c r="H12" s="58">
        <f t="shared" ref="H12:H21" si="0">+IF(E12&lt;$H$2,+MROUND(215/12*E12,0.5),+MROUND(215/12*$H$2,0.5))</f>
        <v>0</v>
      </c>
      <c r="I12" s="60">
        <f t="shared" ref="I12:I21" si="1">+IF(B12=0,0,+F12/H12*G12)</f>
        <v>0</v>
      </c>
      <c r="J12" s="51"/>
      <c r="K12" s="58">
        <f t="shared" ref="K12:K21" si="2">+IF(J12=0,0,+MROUND(+J12/$H$3,0.5))</f>
        <v>0</v>
      </c>
      <c r="L12" s="60">
        <f t="shared" ref="L12:L21" si="3">+K12*I12</f>
        <v>0</v>
      </c>
      <c r="M12" s="62">
        <f t="shared" ref="M12:M22" si="4">+IF(L12=0,0,+L12/$F$9)</f>
        <v>0</v>
      </c>
      <c r="N12" s="40"/>
      <c r="O12" s="40"/>
      <c r="P12" s="40"/>
      <c r="Q12" s="40"/>
      <c r="R12" s="40"/>
      <c r="S12" s="40"/>
      <c r="T12" s="40"/>
      <c r="U12" s="40"/>
      <c r="V12" s="40"/>
      <c r="W12" s="40"/>
      <c r="X12" s="40"/>
      <c r="Y12" s="40"/>
      <c r="Z12" s="40"/>
      <c r="AA12" s="40"/>
      <c r="AB12" s="40"/>
      <c r="AC12" s="40"/>
      <c r="AD12" s="40"/>
      <c r="AE12" s="40"/>
      <c r="AF12" s="40"/>
      <c r="AG12" s="40"/>
      <c r="AH12" s="40"/>
      <c r="AI12" s="40"/>
      <c r="AJ12" s="40"/>
    </row>
    <row r="13" spans="1:36" x14ac:dyDescent="0.25">
      <c r="A13" s="40"/>
      <c r="B13" s="51"/>
      <c r="C13" s="52"/>
      <c r="D13" s="52"/>
      <c r="E13" s="59">
        <f t="shared" ref="E13:E21" si="5">+ROUND(+(D13-C13)/30,0)</f>
        <v>0</v>
      </c>
      <c r="F13" s="51"/>
      <c r="G13" s="53"/>
      <c r="H13" s="58">
        <f t="shared" si="0"/>
        <v>0</v>
      </c>
      <c r="I13" s="60">
        <f t="shared" si="1"/>
        <v>0</v>
      </c>
      <c r="J13" s="51"/>
      <c r="K13" s="58">
        <f t="shared" si="2"/>
        <v>0</v>
      </c>
      <c r="L13" s="60">
        <f t="shared" si="3"/>
        <v>0</v>
      </c>
      <c r="M13" s="62">
        <f t="shared" si="4"/>
        <v>0</v>
      </c>
      <c r="N13" s="40"/>
      <c r="O13" s="40"/>
      <c r="P13" s="40"/>
      <c r="Q13" s="40"/>
      <c r="R13" s="40"/>
      <c r="S13" s="40"/>
      <c r="T13" s="40"/>
      <c r="U13" s="40"/>
      <c r="V13" s="40"/>
      <c r="W13" s="40"/>
      <c r="X13" s="40"/>
      <c r="Y13" s="40"/>
      <c r="Z13" s="40"/>
      <c r="AA13" s="40"/>
      <c r="AB13" s="40"/>
      <c r="AC13" s="40"/>
      <c r="AD13" s="40"/>
      <c r="AE13" s="40"/>
      <c r="AF13" s="40"/>
      <c r="AG13" s="40"/>
      <c r="AH13" s="40"/>
      <c r="AI13" s="40"/>
      <c r="AJ13" s="40"/>
    </row>
    <row r="14" spans="1:36" x14ac:dyDescent="0.25">
      <c r="A14" s="40"/>
      <c r="B14" s="51"/>
      <c r="C14" s="52"/>
      <c r="D14" s="52"/>
      <c r="E14" s="59">
        <f t="shared" si="5"/>
        <v>0</v>
      </c>
      <c r="F14" s="51"/>
      <c r="G14" s="53"/>
      <c r="H14" s="58">
        <f t="shared" si="0"/>
        <v>0</v>
      </c>
      <c r="I14" s="60">
        <f t="shared" si="1"/>
        <v>0</v>
      </c>
      <c r="J14" s="51"/>
      <c r="K14" s="58">
        <f t="shared" si="2"/>
        <v>0</v>
      </c>
      <c r="L14" s="60">
        <f t="shared" si="3"/>
        <v>0</v>
      </c>
      <c r="M14" s="62">
        <f t="shared" si="4"/>
        <v>0</v>
      </c>
      <c r="N14" s="40"/>
      <c r="O14" s="40"/>
      <c r="P14" s="40"/>
      <c r="Q14" s="40"/>
      <c r="R14" s="40"/>
      <c r="S14" s="40"/>
      <c r="T14" s="40"/>
      <c r="U14" s="40"/>
      <c r="V14" s="40"/>
      <c r="W14" s="40"/>
      <c r="X14" s="40"/>
      <c r="Y14" s="40"/>
      <c r="Z14" s="40"/>
      <c r="AA14" s="40"/>
      <c r="AB14" s="40"/>
      <c r="AC14" s="40"/>
      <c r="AD14" s="40"/>
      <c r="AE14" s="40"/>
      <c r="AF14" s="40"/>
      <c r="AG14" s="40"/>
      <c r="AH14" s="40"/>
      <c r="AI14" s="40"/>
      <c r="AJ14" s="40"/>
    </row>
    <row r="15" spans="1:36" x14ac:dyDescent="0.25">
      <c r="A15" s="40"/>
      <c r="B15" s="51"/>
      <c r="C15" s="51"/>
      <c r="D15" s="52"/>
      <c r="E15" s="59">
        <f t="shared" si="5"/>
        <v>0</v>
      </c>
      <c r="F15" s="51"/>
      <c r="G15" s="53"/>
      <c r="H15" s="58">
        <f t="shared" si="0"/>
        <v>0</v>
      </c>
      <c r="I15" s="60">
        <f t="shared" si="1"/>
        <v>0</v>
      </c>
      <c r="J15" s="51"/>
      <c r="K15" s="58">
        <f t="shared" si="2"/>
        <v>0</v>
      </c>
      <c r="L15" s="60">
        <f t="shared" si="3"/>
        <v>0</v>
      </c>
      <c r="M15" s="62">
        <f t="shared" si="4"/>
        <v>0</v>
      </c>
      <c r="N15" s="40"/>
      <c r="O15" s="40"/>
      <c r="P15" s="40"/>
      <c r="Q15" s="40"/>
      <c r="R15" s="40"/>
      <c r="S15" s="40"/>
      <c r="T15" s="40"/>
      <c r="U15" s="40"/>
      <c r="V15" s="40"/>
      <c r="W15" s="40"/>
      <c r="X15" s="40"/>
      <c r="Y15" s="40"/>
      <c r="Z15" s="40"/>
      <c r="AA15" s="40"/>
      <c r="AB15" s="40"/>
      <c r="AC15" s="40"/>
      <c r="AD15" s="40"/>
      <c r="AE15" s="40"/>
      <c r="AF15" s="40"/>
      <c r="AG15" s="40"/>
      <c r="AH15" s="40"/>
      <c r="AI15" s="40"/>
      <c r="AJ15" s="40"/>
    </row>
    <row r="16" spans="1:36" x14ac:dyDescent="0.25">
      <c r="A16" s="40"/>
      <c r="B16" s="51"/>
      <c r="C16" s="51"/>
      <c r="D16" s="52"/>
      <c r="E16" s="59">
        <f t="shared" si="5"/>
        <v>0</v>
      </c>
      <c r="F16" s="51"/>
      <c r="G16" s="53"/>
      <c r="H16" s="58">
        <f t="shared" si="0"/>
        <v>0</v>
      </c>
      <c r="I16" s="60">
        <f t="shared" si="1"/>
        <v>0</v>
      </c>
      <c r="J16" s="51"/>
      <c r="K16" s="58">
        <f t="shared" si="2"/>
        <v>0</v>
      </c>
      <c r="L16" s="60">
        <f t="shared" si="3"/>
        <v>0</v>
      </c>
      <c r="M16" s="62">
        <f t="shared" si="4"/>
        <v>0</v>
      </c>
      <c r="N16" s="40"/>
      <c r="O16" s="40"/>
      <c r="P16" s="40"/>
      <c r="Q16" s="40"/>
      <c r="R16" s="40"/>
      <c r="S16" s="40"/>
      <c r="T16" s="40"/>
      <c r="U16" s="40"/>
      <c r="V16" s="40"/>
      <c r="W16" s="40"/>
      <c r="X16" s="40"/>
      <c r="Y16" s="40"/>
      <c r="Z16" s="40"/>
      <c r="AA16" s="40"/>
      <c r="AB16" s="40"/>
      <c r="AC16" s="40"/>
      <c r="AD16" s="40"/>
      <c r="AE16" s="40"/>
      <c r="AF16" s="40"/>
      <c r="AG16" s="40"/>
      <c r="AH16" s="40"/>
      <c r="AI16" s="40"/>
      <c r="AJ16" s="40"/>
    </row>
    <row r="17" spans="1:36" x14ac:dyDescent="0.25">
      <c r="A17" s="40"/>
      <c r="B17" s="51"/>
      <c r="C17" s="51"/>
      <c r="D17" s="52"/>
      <c r="E17" s="59">
        <f t="shared" si="5"/>
        <v>0</v>
      </c>
      <c r="F17" s="51"/>
      <c r="G17" s="53"/>
      <c r="H17" s="58">
        <f t="shared" si="0"/>
        <v>0</v>
      </c>
      <c r="I17" s="60">
        <f t="shared" si="1"/>
        <v>0</v>
      </c>
      <c r="J17" s="51"/>
      <c r="K17" s="58">
        <f t="shared" si="2"/>
        <v>0</v>
      </c>
      <c r="L17" s="60">
        <f t="shared" si="3"/>
        <v>0</v>
      </c>
      <c r="M17" s="62">
        <f t="shared" si="4"/>
        <v>0</v>
      </c>
      <c r="N17" s="40"/>
      <c r="O17" s="40"/>
      <c r="P17" s="40"/>
      <c r="Q17" s="40"/>
      <c r="R17" s="40"/>
      <c r="S17" s="40"/>
      <c r="T17" s="40"/>
      <c r="U17" s="40"/>
      <c r="V17" s="40"/>
      <c r="W17" s="40"/>
      <c r="X17" s="40"/>
      <c r="Y17" s="40"/>
      <c r="Z17" s="40"/>
      <c r="AA17" s="40"/>
      <c r="AB17" s="40"/>
      <c r="AC17" s="40"/>
      <c r="AD17" s="40"/>
      <c r="AE17" s="40"/>
      <c r="AF17" s="40"/>
      <c r="AG17" s="40"/>
      <c r="AH17" s="40"/>
      <c r="AI17" s="40"/>
      <c r="AJ17" s="40"/>
    </row>
    <row r="18" spans="1:36" x14ac:dyDescent="0.25">
      <c r="A18" s="40"/>
      <c r="B18" s="51"/>
      <c r="C18" s="51"/>
      <c r="D18" s="52"/>
      <c r="E18" s="59">
        <f t="shared" si="5"/>
        <v>0</v>
      </c>
      <c r="F18" s="51"/>
      <c r="G18" s="53"/>
      <c r="H18" s="58">
        <f t="shared" si="0"/>
        <v>0</v>
      </c>
      <c r="I18" s="60">
        <f t="shared" si="1"/>
        <v>0</v>
      </c>
      <c r="J18" s="51"/>
      <c r="K18" s="58">
        <f t="shared" si="2"/>
        <v>0</v>
      </c>
      <c r="L18" s="60">
        <f t="shared" si="3"/>
        <v>0</v>
      </c>
      <c r="M18" s="62">
        <f t="shared" si="4"/>
        <v>0</v>
      </c>
      <c r="N18" s="40"/>
      <c r="O18" s="40"/>
      <c r="P18" s="40"/>
      <c r="Q18" s="40"/>
      <c r="R18" s="40"/>
      <c r="S18" s="40"/>
      <c r="T18" s="40"/>
      <c r="U18" s="40"/>
      <c r="V18" s="40"/>
      <c r="W18" s="40"/>
      <c r="X18" s="40"/>
      <c r="Y18" s="40"/>
      <c r="Z18" s="40"/>
      <c r="AA18" s="40"/>
      <c r="AB18" s="40"/>
      <c r="AC18" s="40"/>
      <c r="AD18" s="40"/>
      <c r="AE18" s="40"/>
      <c r="AF18" s="40"/>
      <c r="AG18" s="40"/>
      <c r="AH18" s="40"/>
      <c r="AI18" s="40"/>
      <c r="AJ18" s="40"/>
    </row>
    <row r="19" spans="1:36" x14ac:dyDescent="0.25">
      <c r="A19" s="40"/>
      <c r="B19" s="51"/>
      <c r="C19" s="51"/>
      <c r="D19" s="52"/>
      <c r="E19" s="59">
        <f t="shared" si="5"/>
        <v>0</v>
      </c>
      <c r="F19" s="51"/>
      <c r="G19" s="53"/>
      <c r="H19" s="58">
        <f t="shared" si="0"/>
        <v>0</v>
      </c>
      <c r="I19" s="60">
        <f t="shared" si="1"/>
        <v>0</v>
      </c>
      <c r="J19" s="51"/>
      <c r="K19" s="58">
        <f t="shared" si="2"/>
        <v>0</v>
      </c>
      <c r="L19" s="60">
        <f t="shared" si="3"/>
        <v>0</v>
      </c>
      <c r="M19" s="62">
        <f t="shared" si="4"/>
        <v>0</v>
      </c>
      <c r="N19" s="40"/>
      <c r="O19" s="40"/>
      <c r="P19" s="40"/>
      <c r="Q19" s="40"/>
      <c r="R19" s="40"/>
      <c r="S19" s="40"/>
      <c r="T19" s="40"/>
      <c r="U19" s="40"/>
      <c r="V19" s="40"/>
      <c r="W19" s="40"/>
      <c r="X19" s="40"/>
      <c r="Y19" s="40"/>
      <c r="Z19" s="40"/>
      <c r="AA19" s="40"/>
      <c r="AB19" s="40"/>
      <c r="AC19" s="40"/>
      <c r="AD19" s="40"/>
      <c r="AE19" s="40"/>
      <c r="AF19" s="40"/>
      <c r="AG19" s="40"/>
      <c r="AH19" s="40"/>
      <c r="AI19" s="40"/>
      <c r="AJ19" s="40"/>
    </row>
    <row r="20" spans="1:36" x14ac:dyDescent="0.25">
      <c r="A20" s="40"/>
      <c r="B20" s="51"/>
      <c r="C20" s="51"/>
      <c r="D20" s="52"/>
      <c r="E20" s="59">
        <f t="shared" si="5"/>
        <v>0</v>
      </c>
      <c r="F20" s="51"/>
      <c r="G20" s="53"/>
      <c r="H20" s="58">
        <f t="shared" si="0"/>
        <v>0</v>
      </c>
      <c r="I20" s="60">
        <f t="shared" si="1"/>
        <v>0</v>
      </c>
      <c r="J20" s="51"/>
      <c r="K20" s="58">
        <f t="shared" si="2"/>
        <v>0</v>
      </c>
      <c r="L20" s="60">
        <f t="shared" si="3"/>
        <v>0</v>
      </c>
      <c r="M20" s="62">
        <f t="shared" si="4"/>
        <v>0</v>
      </c>
      <c r="N20" s="40"/>
      <c r="O20" s="40"/>
      <c r="P20" s="40"/>
      <c r="Q20" s="40"/>
      <c r="R20" s="40"/>
      <c r="S20" s="40"/>
      <c r="T20" s="40"/>
      <c r="U20" s="40"/>
      <c r="V20" s="40"/>
      <c r="W20" s="40"/>
      <c r="X20" s="40"/>
      <c r="Y20" s="40"/>
      <c r="Z20" s="40"/>
      <c r="AA20" s="40"/>
      <c r="AB20" s="40"/>
      <c r="AC20" s="40"/>
      <c r="AD20" s="40"/>
      <c r="AE20" s="40"/>
      <c r="AF20" s="40"/>
      <c r="AG20" s="40"/>
      <c r="AH20" s="40"/>
      <c r="AI20" s="40"/>
      <c r="AJ20" s="40"/>
    </row>
    <row r="21" spans="1:36" x14ac:dyDescent="0.25">
      <c r="A21" s="40"/>
      <c r="B21" s="51"/>
      <c r="C21" s="51"/>
      <c r="D21" s="52"/>
      <c r="E21" s="59">
        <f t="shared" si="5"/>
        <v>0</v>
      </c>
      <c r="F21" s="51"/>
      <c r="G21" s="53"/>
      <c r="H21" s="58">
        <f t="shared" si="0"/>
        <v>0</v>
      </c>
      <c r="I21" s="60">
        <f t="shared" si="1"/>
        <v>0</v>
      </c>
      <c r="J21" s="51"/>
      <c r="K21" s="58">
        <f t="shared" si="2"/>
        <v>0</v>
      </c>
      <c r="L21" s="60">
        <f t="shared" si="3"/>
        <v>0</v>
      </c>
      <c r="M21" s="62">
        <f t="shared" si="4"/>
        <v>0</v>
      </c>
      <c r="N21" s="40"/>
      <c r="O21" s="40"/>
      <c r="P21" s="40"/>
      <c r="Q21" s="40"/>
      <c r="R21" s="40"/>
      <c r="S21" s="40"/>
      <c r="T21" s="40"/>
      <c r="U21" s="40"/>
      <c r="V21" s="40"/>
      <c r="W21" s="40"/>
      <c r="X21" s="40"/>
      <c r="Y21" s="40"/>
      <c r="Z21" s="40"/>
      <c r="AA21" s="40"/>
      <c r="AB21" s="40"/>
      <c r="AC21" s="40"/>
      <c r="AD21" s="40"/>
      <c r="AE21" s="40"/>
      <c r="AF21" s="40"/>
      <c r="AG21" s="40"/>
      <c r="AH21" s="40"/>
      <c r="AI21" s="40"/>
      <c r="AJ21" s="40"/>
    </row>
    <row r="22" spans="1:36" x14ac:dyDescent="0.25">
      <c r="A22" s="40"/>
      <c r="B22" s="54" t="str">
        <f>+IF($B$7=0,"add more lines if needed",+_xlfn.TRANSLATE("add more lines if needed","en",$B$7))</f>
        <v>add more lines if needed</v>
      </c>
      <c r="C22" s="40"/>
      <c r="D22" s="40"/>
      <c r="E22" s="40"/>
      <c r="F22" s="40"/>
      <c r="G22" s="40"/>
      <c r="H22" s="40"/>
      <c r="I22" s="40"/>
      <c r="J22" s="40"/>
      <c r="K22" s="55" t="str">
        <f>+IF($B$7=0,"TOTAL",+_xlfn.TRANSLATE("TOTAL","en",$B$7))</f>
        <v>TOTAL</v>
      </c>
      <c r="L22" s="61">
        <f>+SUM(L12:L21)</f>
        <v>0</v>
      </c>
      <c r="M22" s="61">
        <f t="shared" si="4"/>
        <v>0</v>
      </c>
      <c r="N22" s="40"/>
      <c r="O22" s="40"/>
      <c r="P22" s="40"/>
      <c r="Q22" s="40"/>
      <c r="R22" s="40"/>
      <c r="S22" s="40"/>
      <c r="T22" s="40"/>
      <c r="U22" s="40"/>
      <c r="V22" s="40"/>
      <c r="W22" s="40"/>
      <c r="X22" s="40"/>
      <c r="Y22" s="40"/>
      <c r="Z22" s="40"/>
      <c r="AA22" s="40"/>
      <c r="AB22" s="40"/>
      <c r="AC22" s="40"/>
      <c r="AD22" s="40"/>
      <c r="AE22" s="40"/>
      <c r="AF22" s="40"/>
      <c r="AG22" s="40"/>
      <c r="AH22" s="40"/>
      <c r="AI22" s="40"/>
      <c r="AJ22" s="40"/>
    </row>
    <row r="23" spans="1:36"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1:36" x14ac:dyDescent="0.25">
      <c r="A24" s="40"/>
      <c r="B24" s="67" t="str">
        <f>+IF($B$7=0,"Equipment",+_xlfn.TRANSLATE("Equipment","en",$B$7))</f>
        <v>Equipment</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row>
    <row r="25" spans="1:36" x14ac:dyDescent="0.25">
      <c r="A25" s="40"/>
      <c r="B25" s="49" t="s">
        <v>12</v>
      </c>
      <c r="C25" s="49" t="s">
        <v>13</v>
      </c>
      <c r="D25" s="49" t="s">
        <v>1</v>
      </c>
      <c r="E25" s="49" t="s">
        <v>2</v>
      </c>
      <c r="F25" s="49" t="s">
        <v>14</v>
      </c>
      <c r="G25" s="49" t="s">
        <v>15</v>
      </c>
      <c r="H25" s="49" t="s">
        <v>5</v>
      </c>
      <c r="I25" s="49" t="s">
        <v>6</v>
      </c>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row>
    <row r="26" spans="1:36" ht="63.75" customHeight="1" x14ac:dyDescent="0.25">
      <c r="A26" s="40"/>
      <c r="B26" s="47" t="str">
        <f>+IF($B$7=0,"Item",+_xlfn.TRANSLATE("Item","en",$B$7))</f>
        <v>Item</v>
      </c>
      <c r="C26" s="47" t="str">
        <f>+IF($B$7=0,"Purchase date",+_xlfn.TRANSLATE("Purchase date","en",$B$7))</f>
        <v>Purchase date</v>
      </c>
      <c r="D26" s="47" t="str">
        <f>+IF($B$7=0,"Purchase value
 (in local currency)",+_xlfn.TRANSLATE("Purchase value
 (in local currency)","en",$B$7))</f>
        <v>Purchase value
 (in local currency)</v>
      </c>
      <c r="E26" s="47" t="str">
        <f>+IF($B$7=0,"Useful life (in months)  (according to policy)",+_xlfn.TRANSLATE("Useful life (in months)  (according to policy)","en",$B$7))</f>
        <v>Useful life (in months)  (according to policy)</v>
      </c>
      <c r="F26" s="47" t="str">
        <f>+IF($B$7=0,"Number of months for which equipment is used in the project during RP",+_xlfn.TRANSLATE("Number of months for which the equipment is used in the project during RP","en",$B$7))</f>
        <v>Number of months for which equipment is used in the project during RP</v>
      </c>
      <c r="G26" s="47" t="str">
        <f>+IF($B$7=0,"% Use for the action",+_xlfn.TRANSLATE("% Use for the action","en",$B$7))</f>
        <v>% Use for the action</v>
      </c>
      <c r="H26" s="47" t="str">
        <f>+IF($B$7=0,"Cost (in local currency) for the action",+_xlfn.TRANSLATE("Cost (in local currency) for the action","en",$B$7))</f>
        <v>Cost (in local currency) for the action</v>
      </c>
      <c r="I26" s="47" t="str">
        <f>+IF($B$7=0,"Cost (in EUR) for the action",+_xlfn.TRANSLATE("Cost (in EUR) for the action","en",$B$7))</f>
        <v>Cost (in EUR) for the action</v>
      </c>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1:36" x14ac:dyDescent="0.25">
      <c r="A27" s="40"/>
      <c r="B27" s="51"/>
      <c r="C27" s="52"/>
      <c r="D27" s="52"/>
      <c r="E27" s="52"/>
      <c r="F27" s="52"/>
      <c r="G27" s="52"/>
      <c r="H27" s="58">
        <f t="shared" ref="H27:H33" si="6">+IF(B27=0,0,+D27/E27*G27*F27)</f>
        <v>0</v>
      </c>
      <c r="I27" s="58">
        <f t="shared" ref="I27:I34" si="7">+IF(H27=0,0,+H27/$F$9)</f>
        <v>0</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1:36" x14ac:dyDescent="0.25">
      <c r="A28" s="40"/>
      <c r="B28" s="51"/>
      <c r="C28" s="52"/>
      <c r="D28" s="52"/>
      <c r="E28" s="52"/>
      <c r="F28" s="52"/>
      <c r="G28" s="52"/>
      <c r="H28" s="58">
        <f t="shared" si="6"/>
        <v>0</v>
      </c>
      <c r="I28" s="58">
        <f t="shared" si="7"/>
        <v>0</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row>
    <row r="29" spans="1:36" x14ac:dyDescent="0.25">
      <c r="A29" s="40"/>
      <c r="B29" s="51"/>
      <c r="C29" s="52"/>
      <c r="D29" s="52"/>
      <c r="E29" s="52"/>
      <c r="F29" s="52"/>
      <c r="G29" s="52"/>
      <c r="H29" s="58">
        <f t="shared" si="6"/>
        <v>0</v>
      </c>
      <c r="I29" s="58">
        <f t="shared" si="7"/>
        <v>0</v>
      </c>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row>
    <row r="30" spans="1:36" x14ac:dyDescent="0.25">
      <c r="A30" s="40"/>
      <c r="B30" s="51"/>
      <c r="C30" s="52"/>
      <c r="D30" s="52"/>
      <c r="E30" s="52"/>
      <c r="F30" s="52"/>
      <c r="G30" s="52"/>
      <c r="H30" s="58">
        <f t="shared" si="6"/>
        <v>0</v>
      </c>
      <c r="I30" s="58">
        <f t="shared" si="7"/>
        <v>0</v>
      </c>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row>
    <row r="31" spans="1:36" x14ac:dyDescent="0.25">
      <c r="A31" s="40"/>
      <c r="B31" s="51"/>
      <c r="C31" s="52"/>
      <c r="D31" s="52"/>
      <c r="E31" s="52"/>
      <c r="F31" s="52"/>
      <c r="G31" s="52"/>
      <c r="H31" s="58">
        <f t="shared" si="6"/>
        <v>0</v>
      </c>
      <c r="I31" s="58">
        <f t="shared" si="7"/>
        <v>0</v>
      </c>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row>
    <row r="32" spans="1:36" x14ac:dyDescent="0.25">
      <c r="A32" s="40"/>
      <c r="B32" s="51"/>
      <c r="C32" s="52"/>
      <c r="D32" s="52"/>
      <c r="E32" s="52"/>
      <c r="F32" s="52"/>
      <c r="G32" s="52"/>
      <c r="H32" s="58">
        <f t="shared" si="6"/>
        <v>0</v>
      </c>
      <c r="I32" s="58">
        <f t="shared" si="7"/>
        <v>0</v>
      </c>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row>
    <row r="33" spans="1:36" x14ac:dyDescent="0.25">
      <c r="A33" s="40"/>
      <c r="B33" s="51"/>
      <c r="C33" s="52"/>
      <c r="D33" s="52"/>
      <c r="E33" s="52"/>
      <c r="F33" s="52"/>
      <c r="G33" s="52"/>
      <c r="H33" s="58">
        <f t="shared" si="6"/>
        <v>0</v>
      </c>
      <c r="I33" s="58">
        <f t="shared" si="7"/>
        <v>0</v>
      </c>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row>
    <row r="34" spans="1:36" x14ac:dyDescent="0.25">
      <c r="A34" s="40"/>
      <c r="B34" s="54" t="str">
        <f>+IF($B$7=0,"add more lines if needed",+_xlfn.TRANSLATE("add more lines if needed","en",$B$7))</f>
        <v>add more lines if needed</v>
      </c>
      <c r="C34" s="40"/>
      <c r="D34" s="40"/>
      <c r="E34" s="40"/>
      <c r="F34" s="40"/>
      <c r="G34" s="55" t="str">
        <f>+IF($B$7=0,"TOTAL",+_xlfn.TRANSLATE("TOTAL","en",$B$7))</f>
        <v>TOTAL</v>
      </c>
      <c r="H34" s="61">
        <f>+SUM(H27:H33)</f>
        <v>0</v>
      </c>
      <c r="I34" s="61">
        <f t="shared" si="7"/>
        <v>0</v>
      </c>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row>
    <row r="35" spans="1:36"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row>
    <row r="36" spans="1:36"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row>
    <row r="37" spans="1:36" x14ac:dyDescent="0.25">
      <c r="A37" s="40"/>
      <c r="B37" s="56" t="str">
        <f>+IF($B$7=0,"Travel and subsistance",+_xlfn.TRANSLATE("Travel and subsistance","en",$B$7))</f>
        <v>Travel and subsistance</v>
      </c>
      <c r="C37" s="56"/>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row>
    <row r="38" spans="1:36" x14ac:dyDescent="0.25">
      <c r="A38" s="40"/>
      <c r="B38" s="57" t="str">
        <f>+IF($B$7=0,"Total amount in local currency ",+_xlfn.TRANSLATE("Total amount in local currency ","en",$B$7))</f>
        <v xml:space="preserve">Total amount in local currency </v>
      </c>
      <c r="C38" s="51"/>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row>
    <row r="39" spans="1:36" x14ac:dyDescent="0.25">
      <c r="A39" s="40"/>
      <c r="B39" s="55" t="str">
        <f>+IF($B$7=0,"Total amount in EUR",+_xlfn.TRANSLATE("Total amount in EUR","en",$B$7))</f>
        <v>Total amount in EUR</v>
      </c>
      <c r="C39" s="63">
        <f>IF(C38=0,0,+C38/$F$9)</f>
        <v>0</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row>
    <row r="40" spans="1:36"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row>
    <row r="41" spans="1:36"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row>
    <row r="42" spans="1:36" x14ac:dyDescent="0.25">
      <c r="A42" s="40"/>
      <c r="B42" s="56" t="str">
        <f>+IF($B$7=0,"Other goods, works and services",+_xlfn.TRANSLATE("Other goods, works and services","en",$B$7))</f>
        <v>Other goods, works and services</v>
      </c>
      <c r="C42" s="5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row>
    <row r="43" spans="1:36" x14ac:dyDescent="0.25">
      <c r="A43" s="40"/>
      <c r="B43" s="57" t="str">
        <f>+IF($B$7=0,"Total amount in local currency ",+_xlfn.TRANSLATE("Total amount in local currency ","en",$B$7))</f>
        <v xml:space="preserve">Total amount in local currency </v>
      </c>
      <c r="C43" s="51"/>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row>
    <row r="44" spans="1:36" x14ac:dyDescent="0.25">
      <c r="A44" s="40"/>
      <c r="B44" s="55" t="str">
        <f>+IF($B$7=0,"Total amount in EUR",+_xlfn.TRANSLATE("Total amount in EUR","en",$B$7))</f>
        <v>Total amount in EUR</v>
      </c>
      <c r="C44" s="63">
        <f>IF(C43=0,0,+C43/$F$9)</f>
        <v>0</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row>
    <row r="45" spans="1:36"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row>
    <row r="46" spans="1:36"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row>
    <row r="47" spans="1:36"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row>
    <row r="48" spans="1:36" x14ac:dyDescent="0.25">
      <c r="A48" s="40"/>
      <c r="B48" s="56" t="str">
        <f>+IF($B$7=0,"Comments",+_xlfn.TRANSLATE("Comments","en",$B$7))</f>
        <v>Comments</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row>
    <row r="49" spans="1:36" x14ac:dyDescent="0.25">
      <c r="A49" s="40"/>
      <c r="B49" s="82"/>
      <c r="C49" s="83"/>
      <c r="D49" s="83"/>
      <c r="E49" s="83"/>
      <c r="F49" s="83"/>
      <c r="G49" s="83"/>
      <c r="H49" s="83"/>
      <c r="I49" s="84"/>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row>
    <row r="50" spans="1:36" x14ac:dyDescent="0.25">
      <c r="A50" s="40"/>
      <c r="B50" s="85"/>
      <c r="C50" s="86"/>
      <c r="D50" s="86"/>
      <c r="E50" s="86"/>
      <c r="F50" s="86"/>
      <c r="G50" s="86"/>
      <c r="H50" s="86"/>
      <c r="I50" s="87"/>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row>
    <row r="51" spans="1:36" x14ac:dyDescent="0.25">
      <c r="A51" s="40"/>
      <c r="B51" s="85"/>
      <c r="C51" s="86"/>
      <c r="D51" s="86"/>
      <c r="E51" s="86"/>
      <c r="F51" s="86"/>
      <c r="G51" s="86"/>
      <c r="H51" s="86"/>
      <c r="I51" s="87"/>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row>
    <row r="52" spans="1:36" x14ac:dyDescent="0.25">
      <c r="A52" s="40"/>
      <c r="B52" s="85"/>
      <c r="C52" s="86"/>
      <c r="D52" s="86"/>
      <c r="E52" s="86"/>
      <c r="F52" s="86"/>
      <c r="G52" s="86"/>
      <c r="H52" s="86"/>
      <c r="I52" s="87"/>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row>
    <row r="53" spans="1:36" x14ac:dyDescent="0.25">
      <c r="A53" s="40"/>
      <c r="B53" s="85"/>
      <c r="C53" s="86"/>
      <c r="D53" s="86"/>
      <c r="E53" s="86"/>
      <c r="F53" s="86"/>
      <c r="G53" s="86"/>
      <c r="H53" s="86"/>
      <c r="I53" s="87"/>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row>
    <row r="54" spans="1:36" x14ac:dyDescent="0.25">
      <c r="A54" s="40"/>
      <c r="B54" s="85"/>
      <c r="C54" s="86"/>
      <c r="D54" s="86"/>
      <c r="E54" s="86"/>
      <c r="F54" s="86"/>
      <c r="G54" s="86"/>
      <c r="H54" s="86"/>
      <c r="I54" s="8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row>
    <row r="55" spans="1:36" x14ac:dyDescent="0.25">
      <c r="A55" s="40"/>
      <c r="B55" s="85"/>
      <c r="C55" s="86"/>
      <c r="D55" s="86"/>
      <c r="E55" s="86"/>
      <c r="F55" s="86"/>
      <c r="G55" s="86"/>
      <c r="H55" s="86"/>
      <c r="I55" s="87"/>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row>
    <row r="56" spans="1:36" x14ac:dyDescent="0.25">
      <c r="A56" s="40"/>
      <c r="B56" s="85"/>
      <c r="C56" s="86"/>
      <c r="D56" s="86"/>
      <c r="E56" s="86"/>
      <c r="F56" s="86"/>
      <c r="G56" s="86"/>
      <c r="H56" s="86"/>
      <c r="I56" s="87"/>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row>
    <row r="57" spans="1:36" x14ac:dyDescent="0.25">
      <c r="A57" s="40"/>
      <c r="B57" s="85"/>
      <c r="C57" s="86"/>
      <c r="D57" s="86"/>
      <c r="E57" s="86"/>
      <c r="F57" s="86"/>
      <c r="G57" s="86"/>
      <c r="H57" s="86"/>
      <c r="I57" s="87"/>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row>
    <row r="58" spans="1:36" x14ac:dyDescent="0.25">
      <c r="A58" s="40"/>
      <c r="B58" s="85"/>
      <c r="C58" s="86"/>
      <c r="D58" s="86"/>
      <c r="E58" s="86"/>
      <c r="F58" s="86"/>
      <c r="G58" s="86"/>
      <c r="H58" s="86"/>
      <c r="I58" s="87"/>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row>
    <row r="59" spans="1:36" x14ac:dyDescent="0.25">
      <c r="A59" s="40"/>
      <c r="B59" s="85"/>
      <c r="C59" s="86"/>
      <c r="D59" s="86"/>
      <c r="E59" s="86"/>
      <c r="F59" s="86"/>
      <c r="G59" s="86"/>
      <c r="H59" s="86"/>
      <c r="I59" s="87"/>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row>
    <row r="60" spans="1:36" x14ac:dyDescent="0.25">
      <c r="A60" s="40"/>
      <c r="B60" s="85"/>
      <c r="C60" s="86"/>
      <c r="D60" s="86"/>
      <c r="E60" s="86"/>
      <c r="F60" s="86"/>
      <c r="G60" s="86"/>
      <c r="H60" s="86"/>
      <c r="I60" s="87"/>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row>
    <row r="61" spans="1:36" x14ac:dyDescent="0.25">
      <c r="A61" s="40"/>
      <c r="B61" s="85"/>
      <c r="C61" s="86"/>
      <c r="D61" s="86"/>
      <c r="E61" s="86"/>
      <c r="F61" s="86"/>
      <c r="G61" s="86"/>
      <c r="H61" s="86"/>
      <c r="I61" s="87"/>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row>
    <row r="62" spans="1:36" x14ac:dyDescent="0.25">
      <c r="A62" s="40"/>
      <c r="B62" s="85"/>
      <c r="C62" s="86"/>
      <c r="D62" s="86"/>
      <c r="E62" s="86"/>
      <c r="F62" s="86"/>
      <c r="G62" s="86"/>
      <c r="H62" s="86"/>
      <c r="I62" s="87"/>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1:36" x14ac:dyDescent="0.25">
      <c r="A63" s="40"/>
      <c r="B63" s="85"/>
      <c r="C63" s="86"/>
      <c r="D63" s="86"/>
      <c r="E63" s="86"/>
      <c r="F63" s="86"/>
      <c r="G63" s="86"/>
      <c r="H63" s="86"/>
      <c r="I63" s="87"/>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row>
    <row r="64" spans="1:36" x14ac:dyDescent="0.25">
      <c r="A64" s="40"/>
      <c r="B64" s="85"/>
      <c r="C64" s="86"/>
      <c r="D64" s="86"/>
      <c r="E64" s="86"/>
      <c r="F64" s="86"/>
      <c r="G64" s="86"/>
      <c r="H64" s="86"/>
      <c r="I64" s="87"/>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row>
    <row r="65" spans="1:36" x14ac:dyDescent="0.25">
      <c r="A65" s="40"/>
      <c r="B65" s="85"/>
      <c r="C65" s="86"/>
      <c r="D65" s="86"/>
      <c r="E65" s="86"/>
      <c r="F65" s="86"/>
      <c r="G65" s="86"/>
      <c r="H65" s="86"/>
      <c r="I65" s="8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row>
    <row r="66" spans="1:36" x14ac:dyDescent="0.25">
      <c r="A66" s="40"/>
      <c r="B66" s="85"/>
      <c r="C66" s="86"/>
      <c r="D66" s="86"/>
      <c r="E66" s="86"/>
      <c r="F66" s="86"/>
      <c r="G66" s="86"/>
      <c r="H66" s="86"/>
      <c r="I66" s="8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row>
    <row r="67" spans="1:36" x14ac:dyDescent="0.25">
      <c r="A67" s="40"/>
      <c r="B67" s="85"/>
      <c r="C67" s="86"/>
      <c r="D67" s="86"/>
      <c r="E67" s="86"/>
      <c r="F67" s="86"/>
      <c r="G67" s="86"/>
      <c r="H67" s="86"/>
      <c r="I67" s="87"/>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row>
    <row r="68" spans="1:36" x14ac:dyDescent="0.25">
      <c r="A68" s="40"/>
      <c r="B68" s="85"/>
      <c r="C68" s="86"/>
      <c r="D68" s="86"/>
      <c r="E68" s="86"/>
      <c r="F68" s="86"/>
      <c r="G68" s="86"/>
      <c r="H68" s="86"/>
      <c r="I68" s="87"/>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row>
    <row r="69" spans="1:36" x14ac:dyDescent="0.25">
      <c r="A69" s="40"/>
      <c r="B69" s="85"/>
      <c r="C69" s="86"/>
      <c r="D69" s="86"/>
      <c r="E69" s="86"/>
      <c r="F69" s="86"/>
      <c r="G69" s="86"/>
      <c r="H69" s="86"/>
      <c r="I69" s="87"/>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row>
    <row r="70" spans="1:36" x14ac:dyDescent="0.25">
      <c r="A70" s="40"/>
      <c r="B70" s="85"/>
      <c r="C70" s="86"/>
      <c r="D70" s="86"/>
      <c r="E70" s="86"/>
      <c r="F70" s="86"/>
      <c r="G70" s="86"/>
      <c r="H70" s="86"/>
      <c r="I70" s="87"/>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row>
    <row r="71" spans="1:36" x14ac:dyDescent="0.25">
      <c r="A71" s="40"/>
      <c r="B71" s="85"/>
      <c r="C71" s="86"/>
      <c r="D71" s="86"/>
      <c r="E71" s="86"/>
      <c r="F71" s="86"/>
      <c r="G71" s="86"/>
      <c r="H71" s="86"/>
      <c r="I71" s="87"/>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row>
    <row r="72" spans="1:36" x14ac:dyDescent="0.25">
      <c r="A72" s="40"/>
      <c r="B72" s="85"/>
      <c r="C72" s="86"/>
      <c r="D72" s="86"/>
      <c r="E72" s="86"/>
      <c r="F72" s="86"/>
      <c r="G72" s="86"/>
      <c r="H72" s="86"/>
      <c r="I72" s="87"/>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row>
    <row r="73" spans="1:36" x14ac:dyDescent="0.25">
      <c r="A73" s="40"/>
      <c r="B73" s="85"/>
      <c r="C73" s="86"/>
      <c r="D73" s="86"/>
      <c r="E73" s="86"/>
      <c r="F73" s="86"/>
      <c r="G73" s="86"/>
      <c r="H73" s="86"/>
      <c r="I73" s="87"/>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row>
    <row r="74" spans="1:36" x14ac:dyDescent="0.25">
      <c r="A74" s="40"/>
      <c r="B74" s="85"/>
      <c r="C74" s="86"/>
      <c r="D74" s="86"/>
      <c r="E74" s="86"/>
      <c r="F74" s="86"/>
      <c r="G74" s="86"/>
      <c r="H74" s="86"/>
      <c r="I74" s="87"/>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row>
    <row r="75" spans="1:36" x14ac:dyDescent="0.25">
      <c r="A75" s="40"/>
      <c r="B75" s="85"/>
      <c r="C75" s="86"/>
      <c r="D75" s="86"/>
      <c r="E75" s="86"/>
      <c r="F75" s="86"/>
      <c r="G75" s="86"/>
      <c r="H75" s="86"/>
      <c r="I75" s="87"/>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row>
    <row r="76" spans="1:36" x14ac:dyDescent="0.25">
      <c r="A76" s="40"/>
      <c r="B76" s="85"/>
      <c r="C76" s="86"/>
      <c r="D76" s="86"/>
      <c r="E76" s="86"/>
      <c r="F76" s="86"/>
      <c r="G76" s="86"/>
      <c r="H76" s="86"/>
      <c r="I76" s="87"/>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row>
    <row r="77" spans="1:36" x14ac:dyDescent="0.25">
      <c r="A77" s="40"/>
      <c r="B77" s="85"/>
      <c r="C77" s="86"/>
      <c r="D77" s="86"/>
      <c r="E77" s="86"/>
      <c r="F77" s="86"/>
      <c r="G77" s="86"/>
      <c r="H77" s="86"/>
      <c r="I77" s="87"/>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row>
    <row r="78" spans="1:36" x14ac:dyDescent="0.25">
      <c r="A78" s="40"/>
      <c r="B78" s="85"/>
      <c r="C78" s="86"/>
      <c r="D78" s="86"/>
      <c r="E78" s="86"/>
      <c r="F78" s="86"/>
      <c r="G78" s="86"/>
      <c r="H78" s="86"/>
      <c r="I78" s="87"/>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row>
    <row r="79" spans="1:36" x14ac:dyDescent="0.25">
      <c r="A79" s="40"/>
      <c r="B79" s="85"/>
      <c r="C79" s="86"/>
      <c r="D79" s="86"/>
      <c r="E79" s="86"/>
      <c r="F79" s="86"/>
      <c r="G79" s="86"/>
      <c r="H79" s="86"/>
      <c r="I79" s="87"/>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row>
    <row r="80" spans="1:36" x14ac:dyDescent="0.25">
      <c r="A80" s="40"/>
      <c r="B80" s="85"/>
      <c r="C80" s="86"/>
      <c r="D80" s="86"/>
      <c r="E80" s="86"/>
      <c r="F80" s="86"/>
      <c r="G80" s="86"/>
      <c r="H80" s="86"/>
      <c r="I80" s="87"/>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row>
    <row r="81" spans="1:36" x14ac:dyDescent="0.25">
      <c r="A81" s="40"/>
      <c r="B81" s="85"/>
      <c r="C81" s="86"/>
      <c r="D81" s="86"/>
      <c r="E81" s="86"/>
      <c r="F81" s="86"/>
      <c r="G81" s="86"/>
      <c r="H81" s="86"/>
      <c r="I81" s="87"/>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row>
    <row r="82" spans="1:36" x14ac:dyDescent="0.25">
      <c r="A82" s="40"/>
      <c r="B82" s="88"/>
      <c r="C82" s="89"/>
      <c r="D82" s="89"/>
      <c r="E82" s="89"/>
      <c r="F82" s="89"/>
      <c r="G82" s="89"/>
      <c r="H82" s="89"/>
      <c r="I82" s="9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row>
    <row r="83" spans="1:36"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row>
    <row r="84" spans="1:36"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row>
    <row r="85" spans="1:36"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row>
    <row r="86" spans="1:36"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row>
    <row r="87" spans="1:36"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row>
    <row r="88" spans="1:36"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row>
    <row r="89" spans="1:36"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row>
    <row r="90" spans="1:36"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row>
    <row r="91" spans="1:36"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row>
    <row r="92" spans="1:36"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row>
    <row r="93" spans="1:36"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row>
    <row r="94" spans="1:36"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row>
    <row r="95" spans="1:36"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row>
    <row r="96" spans="1:36"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row>
    <row r="97" spans="1:36"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row>
    <row r="98" spans="1:36"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row>
    <row r="99" spans="1:36"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row>
    <row r="100" spans="1:36"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row>
    <row r="101" spans="1:36"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row>
    <row r="102" spans="1:36"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row>
    <row r="103" spans="1:36"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row>
    <row r="104" spans="1:36"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row>
    <row r="105" spans="1:36"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row>
    <row r="106" spans="1:36"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row>
    <row r="107" spans="1:36"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row>
    <row r="108" spans="1:36"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row>
    <row r="109" spans="1:36"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row>
    <row r="110" spans="1:36"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row>
    <row r="111" spans="1:36"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row>
    <row r="112" spans="1:36"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row>
    <row r="113" spans="1:36"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row>
    <row r="114" spans="1:36"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row>
    <row r="115" spans="1:36"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row>
    <row r="116" spans="1:36"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row>
    <row r="117" spans="1:36"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row>
    <row r="118" spans="1:36"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row>
    <row r="119" spans="1:36"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row>
    <row r="120" spans="1:36"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row>
    <row r="121" spans="1:36"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row>
    <row r="122" spans="1:36"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row>
    <row r="123" spans="1:36"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row>
    <row r="124" spans="1:36"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row>
    <row r="125" spans="1:36"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row>
    <row r="126" spans="1:36"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row>
    <row r="127" spans="1:36"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row>
    <row r="128" spans="1:36"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row>
    <row r="129" spans="1:36"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row>
    <row r="130" spans="1:36"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row>
    <row r="131" spans="1:36"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row>
    <row r="132" spans="1:36"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row>
    <row r="133" spans="1:36"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row>
    <row r="134" spans="1:36"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row>
    <row r="135" spans="1:36"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row>
    <row r="136" spans="1:36"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row>
    <row r="137" spans="1:36"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row>
    <row r="138" spans="1:36"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row>
    <row r="139" spans="1:36"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row>
    <row r="140" spans="1:36"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row>
    <row r="141" spans="1:36"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row>
    <row r="142" spans="1:36"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row>
    <row r="143" spans="1:36"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row>
    <row r="144" spans="1:36"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row>
    <row r="145" spans="1:36"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row>
    <row r="146" spans="1:36"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row>
    <row r="147" spans="1:36"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row>
    <row r="148" spans="1:36"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row>
    <row r="149" spans="1:36"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row>
    <row r="150" spans="1:36"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row>
    <row r="151" spans="1:36"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row>
    <row r="152" spans="1:36"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row>
    <row r="153" spans="1:36"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row>
    <row r="154" spans="1:36"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row>
    <row r="155" spans="1:36"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row>
    <row r="156" spans="1:36"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row>
    <row r="157" spans="1:36"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row>
    <row r="158" spans="1:36"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row>
    <row r="159" spans="1:36"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row>
    <row r="160" spans="1:36"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row>
    <row r="161" spans="1:36"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row>
    <row r="162" spans="1:36"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row>
    <row r="163" spans="1:36"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row>
    <row r="164" spans="1:36"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row>
    <row r="165" spans="1:36"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row>
    <row r="166" spans="1:36"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row>
    <row r="167" spans="1:36"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row>
    <row r="168" spans="1:36"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row>
    <row r="169" spans="1:36"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row>
    <row r="170" spans="1:36"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row>
    <row r="171" spans="1:36"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row>
    <row r="172" spans="1:36"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row>
    <row r="173" spans="1:36"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row>
    <row r="174" spans="1:36"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row>
    <row r="175" spans="1:36"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row>
    <row r="176" spans="1:36"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row>
    <row r="177" spans="1:36"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row>
    <row r="178" spans="1:36"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row>
    <row r="179" spans="1:36"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row>
    <row r="180" spans="1:36"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row>
    <row r="181" spans="1:36"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row>
    <row r="182" spans="1:36"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row>
    <row r="183" spans="1:36"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row>
    <row r="184" spans="1:36"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row>
    <row r="185" spans="1:36"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row>
    <row r="186" spans="1:36"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row>
    <row r="187" spans="1:36"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row>
    <row r="188" spans="1:36"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row>
    <row r="189" spans="1:36"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row>
    <row r="190" spans="1:36"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row>
    <row r="191" spans="1:36"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row>
    <row r="192" spans="1:36"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row>
    <row r="193" spans="1:36"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row>
    <row r="194" spans="1:36"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row>
    <row r="195" spans="1:36"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row>
    <row r="196" spans="1:36"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row>
    <row r="197" spans="1:36"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row>
    <row r="198" spans="1:36"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row>
    <row r="199" spans="1:36"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row>
    <row r="200" spans="1:36"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row>
    <row r="201" spans="1:36"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row>
    <row r="202" spans="1:36"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row>
    <row r="203" spans="1:36"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row>
    <row r="204" spans="1:36"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row>
    <row r="205" spans="1:36"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row>
    <row r="206" spans="1:36"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row>
    <row r="207" spans="1:36"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row>
    <row r="208" spans="1:36"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row>
    <row r="209" spans="1:36"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row>
    <row r="210" spans="1:36"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row>
    <row r="211" spans="1:36"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row>
    <row r="212" spans="1:36"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row>
    <row r="213" spans="1:36"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row>
    <row r="214" spans="1:36"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row>
    <row r="215" spans="1:36"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row>
    <row r="216" spans="1:36"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row>
    <row r="217" spans="1:36"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row>
    <row r="218" spans="1:36"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row>
    <row r="219" spans="1:36"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row>
    <row r="220" spans="1:36"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row>
    <row r="221" spans="1:36"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row>
    <row r="222" spans="1:36"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row>
    <row r="223" spans="1:36"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row>
    <row r="224" spans="1:36"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row>
    <row r="225" spans="1:36"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row>
    <row r="226" spans="1:36"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row>
    <row r="227" spans="1:36"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row>
    <row r="228" spans="1:36"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row>
    <row r="229" spans="1:36"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row>
    <row r="230" spans="1:36"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row>
    <row r="231" spans="1:36"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row>
    <row r="232" spans="1:36"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row>
    <row r="233" spans="1:36"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row>
    <row r="234" spans="1:36"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row>
    <row r="235" spans="1:36"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row>
    <row r="236" spans="1:36"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row>
    <row r="237" spans="1:36"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row>
    <row r="238" spans="1:36"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row>
    <row r="239" spans="1:36"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row>
    <row r="240" spans="1:36"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row>
    <row r="241" spans="1:36"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row>
    <row r="242" spans="1:36"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row>
    <row r="243" spans="1:36"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row>
    <row r="244" spans="1:36"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row>
    <row r="245" spans="1:36"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row>
    <row r="246" spans="1:36"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row>
    <row r="247" spans="1:36"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row>
    <row r="248" spans="1:36"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row>
    <row r="249" spans="1:36"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row>
    <row r="250" spans="1:36"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row>
    <row r="251" spans="1:36"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row>
    <row r="252" spans="1:36"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row>
    <row r="253" spans="1:36"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row>
    <row r="254" spans="1:36"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row>
    <row r="255" spans="1:36"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row>
    <row r="256" spans="1:36"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row>
    <row r="257" spans="1:36"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row>
    <row r="258" spans="1:36"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row>
    <row r="259" spans="1:36"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row>
    <row r="260" spans="1:36"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row>
    <row r="261" spans="1:36"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row>
    <row r="262" spans="1:36"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row>
    <row r="263" spans="1:36"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row>
    <row r="264" spans="1:36"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row>
    <row r="265" spans="1:36"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row>
    <row r="266" spans="1:36"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row>
    <row r="267" spans="1:36"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row>
    <row r="268" spans="1:36"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row>
    <row r="269" spans="1:36"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row>
    <row r="270" spans="1:36"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row>
    <row r="271" spans="1:36"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row>
    <row r="272" spans="1:36"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row>
    <row r="273" spans="1:36"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row>
    <row r="274" spans="1:36"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row>
    <row r="275" spans="1:36"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row>
    <row r="276" spans="1:36"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row>
    <row r="277" spans="1:36"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row>
    <row r="278" spans="1:36"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row>
    <row r="279" spans="1:36"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row>
    <row r="280" spans="1:36"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row>
    <row r="281" spans="1:36"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row>
    <row r="282" spans="1:36"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row>
    <row r="283" spans="1:36"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row>
    <row r="284" spans="1:36"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row>
    <row r="285" spans="1:36"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row>
    <row r="286" spans="1:36"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row>
    <row r="287" spans="1:36"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row>
    <row r="288" spans="1:36"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row>
    <row r="289" spans="1:36"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row>
    <row r="290" spans="1:36"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row>
    <row r="291" spans="1:36"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row>
    <row r="292" spans="1:36"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row>
    <row r="293" spans="1:36"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row>
    <row r="294" spans="1:36"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row>
    <row r="295" spans="1:36"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row>
    <row r="296" spans="1:36"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row>
    <row r="297" spans="1:36"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row>
    <row r="298" spans="1:36"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row>
    <row r="299" spans="1:36"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row>
    <row r="300" spans="1:36"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row>
    <row r="301" spans="1:36"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row>
    <row r="302" spans="1:36"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row>
    <row r="303" spans="1:36"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row>
    <row r="304" spans="1:36"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row>
    <row r="305" spans="1:36"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row>
    <row r="306" spans="1:36"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row>
    <row r="307" spans="1:36"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row>
    <row r="308" spans="1:36"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row>
    <row r="309" spans="1:36"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row>
    <row r="310" spans="1:36"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row>
    <row r="311" spans="1:36"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row>
    <row r="312" spans="1:36"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row>
    <row r="313" spans="1:36"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row>
    <row r="314" spans="1:36"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row>
    <row r="315" spans="1:36"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row>
    <row r="316" spans="1:36"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row>
    <row r="317" spans="1:36"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row>
    <row r="318" spans="1:36"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row>
    <row r="319" spans="1:36"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row>
    <row r="320" spans="1:36"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row>
    <row r="321" spans="1:36"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row>
    <row r="322" spans="1:36"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row>
    <row r="323" spans="1:36"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row>
    <row r="324" spans="1:36"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row>
    <row r="325" spans="1:36"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row>
    <row r="326" spans="1:36"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row>
    <row r="327" spans="1:36"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row>
    <row r="328" spans="1:36"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row>
    <row r="329" spans="1:36"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row>
    <row r="330" spans="1:36"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row>
    <row r="331" spans="1:36"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row>
    <row r="332" spans="1:36"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row>
    <row r="333" spans="1:36"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row>
    <row r="334" spans="1:36"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row>
    <row r="335" spans="1:36"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row>
    <row r="336" spans="1:36"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row>
    <row r="337" spans="1:36"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row>
    <row r="338" spans="1:36"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row>
    <row r="339" spans="1:36"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row>
    <row r="342" spans="1:36"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row>
    <row r="343" spans="1:36"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row>
    <row r="344" spans="1:36"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row>
    <row r="345" spans="1:36"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row>
    <row r="346" spans="1:36"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row>
    <row r="347" spans="1:36"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row>
    <row r="348" spans="1:36"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row>
    <row r="349" spans="1:36"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row>
    <row r="350" spans="1:36"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row>
    <row r="351" spans="1:36"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row>
    <row r="353" spans="1:36"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row>
    <row r="354" spans="1:36"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row>
    <row r="355" spans="1:36"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row>
    <row r="356" spans="1:36"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row>
    <row r="357" spans="1:36"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row>
    <row r="358" spans="1:36"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row>
    <row r="359" spans="1:36"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row>
    <row r="360" spans="1:36"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row>
    <row r="361" spans="1:36"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row>
    <row r="362" spans="1:36"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row>
    <row r="363" spans="1:36"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row>
    <row r="364" spans="1:36"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row>
    <row r="365" spans="1:36"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row>
    <row r="366" spans="1:36"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row>
    <row r="367" spans="1:36"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row>
    <row r="368" spans="1:36"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row>
    <row r="369" spans="1:36"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row>
    <row r="370" spans="1:36"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row>
    <row r="371" spans="1:36"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row>
    <row r="372" spans="1:36"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row>
    <row r="373" spans="1:36"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row>
    <row r="374" spans="1:36"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row>
    <row r="375" spans="1:36"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row>
    <row r="376" spans="1:36"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row>
    <row r="377" spans="1:36"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row>
    <row r="378" spans="1:36"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row>
    <row r="379" spans="1:36"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row>
    <row r="380" spans="1:36"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row>
    <row r="381" spans="1:36"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row>
    <row r="382" spans="1:36"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row>
    <row r="383" spans="1:36"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row>
    <row r="384" spans="1:36"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row>
    <row r="385" spans="1:36"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row>
    <row r="386" spans="1:36"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row>
    <row r="387" spans="1:36"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row>
    <row r="388" spans="1:36"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row>
    <row r="389" spans="1:36"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row>
    <row r="390" spans="1:36"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row>
    <row r="391" spans="1:36"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row>
    <row r="392" spans="1:36"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row>
    <row r="393" spans="1:36"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row>
    <row r="394" spans="1:36"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row>
    <row r="395" spans="1:36"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row>
    <row r="396" spans="1:36"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row>
    <row r="397" spans="1:36"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row>
    <row r="398" spans="1:36"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row>
    <row r="399" spans="1:36"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row>
    <row r="400" spans="1:36"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row>
    <row r="401" spans="1:36"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row>
    <row r="402" spans="1:36"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row>
    <row r="403" spans="1:36"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row>
    <row r="404" spans="1:36"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row>
    <row r="405" spans="1:36"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row>
    <row r="406" spans="1:36"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row>
    <row r="407" spans="1:36"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row>
    <row r="408" spans="1:36"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row>
    <row r="409" spans="1:36"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row>
    <row r="410" spans="1:36"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row>
    <row r="411" spans="1:36"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row>
    <row r="412" spans="1:36"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row>
    <row r="413" spans="1:36"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row>
    <row r="414" spans="1:36"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row>
    <row r="415" spans="1:36"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row>
    <row r="416" spans="1:36"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row>
    <row r="417" spans="1:36"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row>
    <row r="418" spans="1:36"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row>
    <row r="419" spans="1:36"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row>
    <row r="420" spans="1:36"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row>
    <row r="421" spans="1:36"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row>
    <row r="422" spans="1:36"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row>
    <row r="423" spans="1:36"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row>
    <row r="424" spans="1:36"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row>
    <row r="425" spans="1:36"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row>
    <row r="426" spans="1:36"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row>
    <row r="427" spans="1:36"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row>
    <row r="428" spans="1:36"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row>
    <row r="429" spans="1:36"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row>
    <row r="430" spans="1:36"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row>
    <row r="431" spans="1:36"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row>
    <row r="432" spans="1:36"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row>
    <row r="433" spans="1:36"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row>
    <row r="434" spans="1:36"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row>
    <row r="435" spans="1:36"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row>
    <row r="436" spans="1:36"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row>
    <row r="437" spans="1:36"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row>
    <row r="438" spans="1:36"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row>
    <row r="439" spans="1:36"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row>
    <row r="440" spans="1:36"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row>
    <row r="441" spans="1:36"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row>
    <row r="442" spans="1:36"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row>
    <row r="443" spans="1:36"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row>
    <row r="444" spans="1:36"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row>
    <row r="445" spans="1:36"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row>
    <row r="446" spans="1:36"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row>
    <row r="447" spans="1:36"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row>
    <row r="448" spans="1:36"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row>
    <row r="449" spans="1:36"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row>
    <row r="450" spans="1:36"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row>
    <row r="451" spans="1:36"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row>
    <row r="452" spans="1:36"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row>
    <row r="453" spans="1:36"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row>
    <row r="454" spans="1:36"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row>
    <row r="455" spans="1:36"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row>
    <row r="456" spans="1:36"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row>
    <row r="457" spans="1:36"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row>
    <row r="458" spans="1:36"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row>
    <row r="459" spans="1:36"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row>
    <row r="460" spans="1:36"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row>
    <row r="461" spans="1:36"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row>
    <row r="462" spans="1:36"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row>
    <row r="463" spans="1:36"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row>
    <row r="464" spans="1:36"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row>
    <row r="465" spans="1:36"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row>
    <row r="466" spans="1:36"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row>
    <row r="467" spans="1:36"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row>
    <row r="468" spans="1:36"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row>
    <row r="469" spans="1:36"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row>
    <row r="470" spans="1:36"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row>
    <row r="471" spans="1:36"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row>
    <row r="472" spans="1:36"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row>
    <row r="473" spans="1:36"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row>
    <row r="474" spans="1:36"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row>
    <row r="475" spans="1:36"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row>
    <row r="476" spans="1:36"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row>
    <row r="477" spans="1:36"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row>
    <row r="478" spans="1:36"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row>
    <row r="479" spans="1:36"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row>
    <row r="480" spans="1:36"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row>
    <row r="481" spans="1:36"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row>
    <row r="482" spans="1:36"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row>
    <row r="483" spans="1:36"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row>
    <row r="484" spans="1:36"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row>
    <row r="485" spans="1:36"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row>
    <row r="486" spans="1:36"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row>
    <row r="487" spans="1:36"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row>
    <row r="488" spans="1:36"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row>
    <row r="489" spans="1:36"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row>
    <row r="490" spans="1:36"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row>
    <row r="491" spans="1:36"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row>
    <row r="492" spans="1:36"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row>
    <row r="493" spans="1:36"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row>
    <row r="494" spans="1:36"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row>
    <row r="495" spans="1:36"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row>
    <row r="496" spans="1:36"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row>
    <row r="497" spans="1:36"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row>
    <row r="498" spans="1:36"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row>
    <row r="499" spans="1:36"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row>
    <row r="500" spans="1:36"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row>
    <row r="501" spans="1:36"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row>
    <row r="502" spans="1:36"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row>
    <row r="503" spans="1:36"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row>
    <row r="504" spans="1:36"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row>
    <row r="505" spans="1:36"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row>
    <row r="506" spans="1:36"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row>
    <row r="507" spans="1:36"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row>
    <row r="508" spans="1:36"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row>
    <row r="509" spans="1:36"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row>
    <row r="510" spans="1:36"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row>
    <row r="511" spans="1:36"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row>
    <row r="512" spans="1:36"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row>
    <row r="513" spans="1:36"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row>
    <row r="514" spans="1:36"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row>
    <row r="515" spans="1:36"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row>
    <row r="516" spans="1:36"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row>
    <row r="517" spans="1:36"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row>
    <row r="518" spans="1:36"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row>
    <row r="519" spans="1:36"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row>
    <row r="520" spans="1:36"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row>
    <row r="521" spans="1:36"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row>
    <row r="522" spans="1:36"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row>
    <row r="523" spans="1:36"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row>
    <row r="524" spans="1:36"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row>
    <row r="525" spans="1:36"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row>
    <row r="526" spans="1:36"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row>
    <row r="527" spans="1:36"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row>
    <row r="528" spans="1:36"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row>
    <row r="529" spans="1:36"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row>
    <row r="530" spans="1:36"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row>
    <row r="531" spans="1:36"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row>
    <row r="532" spans="1:36"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row>
    <row r="533" spans="1:36"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row>
    <row r="534" spans="1:36"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row>
    <row r="535" spans="1:36"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row>
    <row r="536" spans="1:36"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row>
    <row r="537" spans="1:36"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row>
    <row r="538" spans="1:36"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row>
    <row r="539" spans="1:36"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row>
    <row r="540" spans="1:36"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row>
    <row r="541" spans="1:36"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row>
    <row r="542" spans="1:36"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row>
    <row r="543" spans="1:36"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row>
    <row r="544" spans="1:36"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row>
    <row r="545" spans="1:36"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row>
    <row r="546" spans="1:36"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row>
    <row r="547" spans="1:36"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row>
    <row r="548" spans="1:36"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row>
    <row r="549" spans="1:36"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row>
    <row r="550" spans="1:36"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row>
    <row r="551" spans="1:36"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row>
    <row r="552" spans="1:36"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row>
    <row r="553" spans="1:36"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row>
    <row r="554" spans="1:36"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row>
    <row r="555" spans="1:36"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row>
    <row r="556" spans="1:36"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row>
    <row r="557" spans="1:36"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row>
    <row r="558" spans="1:36"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row>
    <row r="559" spans="1:36"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row>
    <row r="560" spans="1:36"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row>
    <row r="561" spans="1:36"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row>
    <row r="562" spans="1:36"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row>
    <row r="563" spans="1:36"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row>
    <row r="564" spans="1:36"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row>
    <row r="565" spans="1:36"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row>
    <row r="566" spans="1:36"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row>
    <row r="567" spans="1:36"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row>
    <row r="568" spans="1:36"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row>
    <row r="569" spans="1:36"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row>
    <row r="570" spans="1:36"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row>
    <row r="571" spans="1:36"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row>
    <row r="572" spans="1:36"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row>
    <row r="573" spans="1:36"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row>
    <row r="574" spans="1:36"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row>
    <row r="575" spans="1:36"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row>
    <row r="576" spans="1:36"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row>
    <row r="577" spans="1:36"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row>
    <row r="578" spans="1:36"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row>
    <row r="579" spans="1:36"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row>
    <row r="580" spans="1:36"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row>
    <row r="581" spans="1:36"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row>
    <row r="582" spans="1:36"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row>
    <row r="583" spans="1:36"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row>
    <row r="584" spans="1:36"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row>
    <row r="585" spans="1:36"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row>
    <row r="586" spans="1:36"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row>
    <row r="587" spans="1:36"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row>
    <row r="588" spans="1:36"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row>
    <row r="589" spans="1:36"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row>
    <row r="590" spans="1:36"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row>
    <row r="591" spans="1:36"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row>
    <row r="592" spans="1:36"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row>
    <row r="593" spans="1:36"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row>
    <row r="594" spans="1:36"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row>
    <row r="595" spans="1:36"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row>
    <row r="596" spans="1:36"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row>
    <row r="597" spans="1:36"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row>
    <row r="598" spans="1:36"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row>
    <row r="599" spans="1:36"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row>
    <row r="600" spans="1:36"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row>
    <row r="601" spans="1:36"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row>
    <row r="602" spans="1:36"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row>
    <row r="603" spans="1:36"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row>
    <row r="604" spans="1:36"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row>
    <row r="605" spans="1:36"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row>
    <row r="606" spans="1:36"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row>
    <row r="607" spans="1:36"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row>
    <row r="608" spans="1:36"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row>
    <row r="609" spans="1:36"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row>
    <row r="610" spans="1:36"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row>
    <row r="611" spans="1:36"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row>
    <row r="612" spans="1:36"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row>
    <row r="613" spans="1:36"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row>
    <row r="614" spans="1:36"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row>
    <row r="615" spans="1:36"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row>
    <row r="616" spans="1:36"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row>
    <row r="617" spans="1:36"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row>
    <row r="618" spans="1:36"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row>
    <row r="619" spans="1:36"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row>
    <row r="620" spans="1:36"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row>
    <row r="621" spans="1:36"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row>
    <row r="622" spans="1:36"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row>
    <row r="623" spans="1:36"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row>
    <row r="624" spans="1:36"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row>
    <row r="625" spans="1:36"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row>
    <row r="626" spans="1:36"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row>
    <row r="627" spans="1:36"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row>
    <row r="628" spans="1:36"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row>
    <row r="629" spans="1:36"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row>
    <row r="630" spans="1:36"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row>
    <row r="631" spans="1:36"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row>
    <row r="632" spans="1:36"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row>
    <row r="633" spans="1:36"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row>
    <row r="634" spans="1:36"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row>
    <row r="635" spans="1:36"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row>
    <row r="636" spans="1:36"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row>
    <row r="637" spans="1:36"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row>
    <row r="638" spans="1:36"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row>
    <row r="639" spans="1:36"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row>
    <row r="640" spans="1:36"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row>
    <row r="641" spans="1:36"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row>
    <row r="642" spans="1:36"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row>
    <row r="643" spans="1:36"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row>
    <row r="644" spans="1:36"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row>
    <row r="645" spans="1:36"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row>
    <row r="646" spans="1:36"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row>
    <row r="647" spans="1:36"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row>
    <row r="648" spans="1:36"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row>
    <row r="649" spans="1:36"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row>
    <row r="650" spans="1:36"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row>
    <row r="651" spans="1:36"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row>
    <row r="652" spans="1:36"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row>
    <row r="653" spans="1:36"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row>
    <row r="654" spans="1:36"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row>
    <row r="655" spans="1:36"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row>
    <row r="656" spans="1:36"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row>
    <row r="657" spans="1:36"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row>
    <row r="658" spans="1:36"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row>
    <row r="659" spans="1:36"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row>
    <row r="660" spans="1:36"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row>
    <row r="661" spans="1:36"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row>
    <row r="662" spans="1:36"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row>
    <row r="663" spans="1:36"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row>
    <row r="664" spans="1:36"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row>
    <row r="665" spans="1:36"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row>
    <row r="666" spans="1:36"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row>
    <row r="667" spans="1:36"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row>
    <row r="668" spans="1:36"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row>
    <row r="669" spans="1:36"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row>
    <row r="670" spans="1:36"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row>
    <row r="671" spans="1:36"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row>
    <row r="672" spans="1:36"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row>
    <row r="673" spans="1:36"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row>
    <row r="674" spans="1:36"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row>
    <row r="675" spans="1:36"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row>
    <row r="676" spans="1:36"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row>
    <row r="677" spans="1:36"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row>
    <row r="678" spans="1:36"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row>
    <row r="679" spans="1:36"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row>
    <row r="680" spans="1:36"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row>
    <row r="681" spans="1:36"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row>
    <row r="682" spans="1:36"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row>
    <row r="683" spans="1:36"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row>
    <row r="684" spans="1:36"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row>
    <row r="685" spans="1:36"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row>
    <row r="686" spans="1:36"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row>
    <row r="687" spans="1:36"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row>
    <row r="688" spans="1:36"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row>
    <row r="689" spans="1:36"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row>
    <row r="690" spans="1:36"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row>
    <row r="691" spans="1:36"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row>
    <row r="692" spans="1:36"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row>
    <row r="693" spans="1:36"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row>
    <row r="694" spans="1:36"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row>
    <row r="695" spans="1:36"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row>
    <row r="696" spans="1:36"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row>
    <row r="697" spans="1:36"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row>
    <row r="698" spans="1:36"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row>
    <row r="699" spans="1:36"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row>
    <row r="700" spans="1:36"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row>
    <row r="701" spans="1:36"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row>
    <row r="702" spans="1:36"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row>
    <row r="703" spans="1:36"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row>
    <row r="704" spans="1:36"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row>
    <row r="705" spans="1:36"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row>
    <row r="706" spans="1:36"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row>
    <row r="707" spans="1:36"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row>
    <row r="708" spans="1:36"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row>
    <row r="709" spans="1:36"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row>
    <row r="710" spans="1:36"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row>
    <row r="711" spans="1:36"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row>
    <row r="712" spans="1:36"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row>
    <row r="713" spans="1:36"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row>
    <row r="714" spans="1:36"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row>
    <row r="715" spans="1:36"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row>
    <row r="716" spans="1:36"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row>
    <row r="717" spans="1:36"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row>
    <row r="718" spans="1:36"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row>
    <row r="719" spans="1:36"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row>
    <row r="720" spans="1:36"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row>
    <row r="721" spans="1:36"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row>
    <row r="722" spans="1:36"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row>
    <row r="723" spans="1:36"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row>
    <row r="724" spans="1:36"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row>
    <row r="725" spans="1:36"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row>
    <row r="726" spans="1:36"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row>
    <row r="727" spans="1:36"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row>
    <row r="728" spans="1:36"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row>
    <row r="729" spans="1:36"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row>
    <row r="730" spans="1:36"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row>
    <row r="731" spans="1:36"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row>
    <row r="732" spans="1:36"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row>
    <row r="733" spans="1:36"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row>
    <row r="734" spans="1:36"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row>
    <row r="735" spans="1:36"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row>
    <row r="736" spans="1:36"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row>
    <row r="737" spans="1:36"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row>
    <row r="738" spans="1:36"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row>
    <row r="739" spans="1:36"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row>
    <row r="740" spans="1:36"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row>
    <row r="741" spans="1:36"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row>
    <row r="742" spans="1:36"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row>
    <row r="743" spans="1:36"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row>
    <row r="744" spans="1:36"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row>
    <row r="745" spans="1:36"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row>
    <row r="746" spans="1:36"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row>
    <row r="747" spans="1:36"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row>
    <row r="748" spans="1:36"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row>
    <row r="749" spans="1:36"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row>
    <row r="750" spans="1:36"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row>
    <row r="751" spans="1:36"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row>
    <row r="752" spans="1:36"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row>
    <row r="753" spans="1:36"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row>
    <row r="754" spans="1:36"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row>
    <row r="755" spans="1:36"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row>
    <row r="756" spans="1:36"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row>
    <row r="757" spans="1:36"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row>
    <row r="758" spans="1:36"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row>
    <row r="759" spans="1:36"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row>
    <row r="760" spans="1:36"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row>
    <row r="761" spans="1:36"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row>
    <row r="762" spans="1:36"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row>
    <row r="763" spans="1:36"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row>
    <row r="764" spans="1:36"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row>
    <row r="765" spans="1:36"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row>
    <row r="766" spans="1:36"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row>
    <row r="767" spans="1:36"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row>
    <row r="768" spans="1:36"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row>
    <row r="769" spans="1:36"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row>
    <row r="770" spans="1:36"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row>
    <row r="771" spans="1:36"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row>
    <row r="772" spans="1:36"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row>
    <row r="773" spans="1:36"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row>
    <row r="774" spans="1:36"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row>
    <row r="775" spans="1:36"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row>
    <row r="776" spans="1:36"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row>
    <row r="777" spans="1:36"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row>
    <row r="778" spans="1:36"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row>
    <row r="779" spans="1:36"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row>
    <row r="780" spans="1:36"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row>
    <row r="781" spans="1:36"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row>
    <row r="782" spans="1:36"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row>
    <row r="783" spans="1:36"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row>
    <row r="784" spans="1:36"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row>
    <row r="785" spans="1:36"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row>
    <row r="786" spans="1:36"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row>
    <row r="787" spans="1:36"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row>
    <row r="788" spans="1:36"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row>
    <row r="789" spans="1:36"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row>
    <row r="790" spans="1:36"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row>
    <row r="791" spans="1:36"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row>
    <row r="792" spans="1:36"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row>
    <row r="793" spans="1:36"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row>
    <row r="794" spans="1:36"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row>
    <row r="795" spans="1:36"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row>
    <row r="796" spans="1:36"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row>
    <row r="797" spans="1:36"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row>
    <row r="798" spans="1:36"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row>
    <row r="799" spans="1:36"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row>
    <row r="800" spans="1:36"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row>
    <row r="801" spans="1:36"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row>
    <row r="802" spans="1:36"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row>
    <row r="803" spans="1:36"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row>
    <row r="804" spans="1:36"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row>
    <row r="805" spans="1:36"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row>
    <row r="806" spans="1:36"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row>
    <row r="807" spans="1:36"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row>
    <row r="808" spans="1:36"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row>
    <row r="809" spans="1:36"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row>
    <row r="810" spans="1:36"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row>
    <row r="811" spans="1:36"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row>
    <row r="812" spans="1:36"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row>
    <row r="813" spans="1:36"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row>
    <row r="814" spans="1:36"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row>
    <row r="815" spans="1:36"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row>
    <row r="816" spans="1:36"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row>
    <row r="817" spans="1:36"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row>
    <row r="818" spans="1:36"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row>
    <row r="819" spans="1:36"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row>
    <row r="820" spans="1:36"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row>
    <row r="821" spans="1:36"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row>
    <row r="822" spans="1:36"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row>
    <row r="823" spans="1:36"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row>
    <row r="824" spans="1:36"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row>
    <row r="825" spans="1:36"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row>
    <row r="826" spans="1:36"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row>
    <row r="827" spans="1:36"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row>
    <row r="828" spans="1:36"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row>
    <row r="829" spans="1:36"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row>
    <row r="830" spans="1:36"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row>
    <row r="831" spans="1:36"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row>
    <row r="832" spans="1:36"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row>
    <row r="833" spans="1:36"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row>
    <row r="834" spans="1:36"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row>
    <row r="835" spans="1:36"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row>
    <row r="836" spans="1:36"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row>
    <row r="837" spans="1:36"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row>
    <row r="838" spans="1:36"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row>
    <row r="839" spans="1:36"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row>
    <row r="840" spans="1:36"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row>
    <row r="841" spans="1:36"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row>
    <row r="842" spans="1:36"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row>
    <row r="843" spans="1:36"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row>
    <row r="844" spans="1:36"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row>
    <row r="845" spans="1:36"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row>
    <row r="846" spans="1:36"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row>
    <row r="847" spans="1:36"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row>
    <row r="848" spans="1:36"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row>
    <row r="849" spans="1:36"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row>
    <row r="850" spans="1:36"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row>
    <row r="851" spans="1:36"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row>
    <row r="852" spans="1:36"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row>
    <row r="853" spans="1:36"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row>
    <row r="854" spans="1:36"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row>
    <row r="855" spans="1:36"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row>
    <row r="856" spans="1:36"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row>
    <row r="857" spans="1:36"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row>
    <row r="858" spans="1:36"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row>
    <row r="859" spans="1:36"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row>
    <row r="860" spans="1:36"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row>
    <row r="861" spans="1:36"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row>
    <row r="862" spans="1:36"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row>
    <row r="863" spans="1:36"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row>
    <row r="864" spans="1:36"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row>
    <row r="865" spans="1:36"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row>
    <row r="866" spans="1:36"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row>
    <row r="867" spans="1:36"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row>
    <row r="868" spans="1:36"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row>
    <row r="869" spans="1:36"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row>
    <row r="870" spans="1:36"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row>
    <row r="871" spans="1:36"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row>
    <row r="872" spans="1:36"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row>
    <row r="873" spans="1:36"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row>
    <row r="874" spans="1:36"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row>
    <row r="875" spans="1:36"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row>
    <row r="876" spans="1:36"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row>
    <row r="877" spans="1:36"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row>
    <row r="878" spans="1:36"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row>
    <row r="879" spans="1:36"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row>
    <row r="880" spans="1:36"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row>
    <row r="881" spans="1:36"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row>
    <row r="882" spans="1:36"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row>
    <row r="883" spans="1:36"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row>
    <row r="884" spans="1:36"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row>
    <row r="885" spans="1:36"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row>
    <row r="886" spans="1:36"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row>
    <row r="887" spans="1:36"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row>
    <row r="888" spans="1:36"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row>
    <row r="889" spans="1:36"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row>
    <row r="890" spans="1:36"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row>
    <row r="891" spans="1:36"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row>
    <row r="892" spans="1:36"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row>
    <row r="893" spans="1:36"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row>
    <row r="894" spans="1:36"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row>
    <row r="895" spans="1:36"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row>
    <row r="896" spans="1:36"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row>
    <row r="897" spans="1:36"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row>
    <row r="898" spans="1:36"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row>
    <row r="899" spans="1:36"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row>
    <row r="900" spans="1:36"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row>
    <row r="901" spans="1:36"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row>
    <row r="902" spans="1:36"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row>
    <row r="903" spans="1:36"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row>
    <row r="904" spans="1:36"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row>
    <row r="905" spans="1:36"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row>
    <row r="906" spans="1:36"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row>
    <row r="907" spans="1:36"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row>
    <row r="908" spans="1:36"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row>
    <row r="909" spans="1:36"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row>
    <row r="910" spans="1:36"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row>
    <row r="911" spans="1:36"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row>
    <row r="912" spans="1:36"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row>
    <row r="913" spans="1:36"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row>
    <row r="914" spans="1:36"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row>
    <row r="915" spans="1:36"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row>
    <row r="916" spans="1:36"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row>
    <row r="917" spans="1:36"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row>
    <row r="918" spans="1:36"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row>
    <row r="919" spans="1:36"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row>
    <row r="920" spans="1:36"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row>
    <row r="921" spans="1:36"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row>
    <row r="922" spans="1:36"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row>
    <row r="923" spans="1:36"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row>
    <row r="924" spans="1:36"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row>
    <row r="925" spans="1:36"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row>
    <row r="926" spans="1:36"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row>
    <row r="927" spans="1:36"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row>
    <row r="928" spans="1:36"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row>
    <row r="929" spans="1:36"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row>
    <row r="930" spans="1:36"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row>
    <row r="931" spans="1:36"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row>
    <row r="932" spans="1:36"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row>
    <row r="933" spans="1:36"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row>
    <row r="934" spans="1:36"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row>
    <row r="935" spans="1:36"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row>
    <row r="936" spans="1:36"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row>
    <row r="937" spans="1:36"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row>
    <row r="938" spans="1:36"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row>
    <row r="939" spans="1:36"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row>
    <row r="940" spans="1:36"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row>
    <row r="941" spans="1:36"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row>
    <row r="942" spans="1:36"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row>
    <row r="943" spans="1:36"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row>
    <row r="944" spans="1:36"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row>
    <row r="945" spans="1:36"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row>
    <row r="946" spans="1:36"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row>
    <row r="947" spans="1:36"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row>
    <row r="948" spans="1:36"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row>
    <row r="949" spans="1:36"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row>
    <row r="950" spans="1:36"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row>
    <row r="951" spans="1:36"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row>
    <row r="952" spans="1:36"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row>
    <row r="953" spans="1:36"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row>
    <row r="954" spans="1:36"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row>
    <row r="955" spans="1:36"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row>
    <row r="956" spans="1:36"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row>
    <row r="957" spans="1:36"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row>
    <row r="958" spans="1:36"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row>
    <row r="959" spans="1:36"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row>
    <row r="960" spans="1:36"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row>
    <row r="961" spans="1:36"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row>
    <row r="962" spans="1:36"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row>
    <row r="963" spans="1:36"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row>
    <row r="964" spans="1:36"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row>
    <row r="965" spans="1:36"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row>
    <row r="966" spans="1:36"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row>
    <row r="967" spans="1:36"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row>
    <row r="968" spans="1:36"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row>
    <row r="969" spans="1:36"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row>
    <row r="970" spans="1:36"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row>
    <row r="971" spans="1:36"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row>
    <row r="972" spans="1:36"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row>
    <row r="973" spans="1:36"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row>
    <row r="974" spans="1:36"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row>
    <row r="975" spans="1:36"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row>
    <row r="976" spans="1:36"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row>
    <row r="977" spans="1:36"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row>
    <row r="978" spans="1:36"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row>
    <row r="979" spans="1:36"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row>
    <row r="980" spans="1:36"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row>
    <row r="981" spans="1:36"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row>
    <row r="982" spans="1:36"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row>
    <row r="983" spans="1:36"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row>
    <row r="984" spans="1:36"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row>
    <row r="985" spans="1:36"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row>
    <row r="986" spans="1:36"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row>
    <row r="987" spans="1:36"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row>
    <row r="988" spans="1:36"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row>
    <row r="989" spans="1:36"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row>
    <row r="990" spans="1:36"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row>
    <row r="991" spans="1:36"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row>
    <row r="992" spans="1:36"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row>
    <row r="993" spans="1:36"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row>
    <row r="994" spans="1:36"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row>
    <row r="995" spans="1:36" x14ac:dyDescent="0.2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row>
    <row r="996" spans="1:36" x14ac:dyDescent="0.2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row>
    <row r="997" spans="1:36" x14ac:dyDescent="0.2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row>
    <row r="998" spans="1:36" x14ac:dyDescent="0.2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row>
    <row r="999" spans="1:36" x14ac:dyDescent="0.2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row>
    <row r="1000" spans="1:36" x14ac:dyDescent="0.2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row>
    <row r="1001" spans="1:36" x14ac:dyDescent="0.25">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c r="AJ1001" s="40"/>
    </row>
    <row r="1002" spans="1:36" x14ac:dyDescent="0.25">
      <c r="A1002" s="40"/>
      <c r="B1002" s="40"/>
      <c r="C1002" s="40"/>
      <c r="D1002" s="40"/>
      <c r="E1002" s="40"/>
      <c r="F1002" s="40"/>
      <c r="G1002" s="40"/>
      <c r="H1002" s="40"/>
      <c r="I1002" s="40"/>
      <c r="J1002" s="40"/>
      <c r="K1002" s="40"/>
      <c r="L1002" s="40"/>
      <c r="M1002" s="40"/>
      <c r="N1002" s="40"/>
      <c r="O1002" s="40"/>
      <c r="P1002" s="40"/>
      <c r="Q1002" s="40"/>
      <c r="R1002" s="40"/>
      <c r="S1002" s="40"/>
      <c r="T1002" s="40"/>
      <c r="U1002" s="40"/>
      <c r="V1002" s="40"/>
      <c r="W1002" s="40"/>
      <c r="X1002" s="40"/>
      <c r="Y1002" s="40"/>
      <c r="Z1002" s="40"/>
      <c r="AA1002" s="40"/>
      <c r="AB1002" s="40"/>
      <c r="AC1002" s="40"/>
      <c r="AD1002" s="40"/>
      <c r="AE1002" s="40"/>
      <c r="AF1002" s="40"/>
      <c r="AG1002" s="40"/>
      <c r="AH1002" s="40"/>
      <c r="AI1002" s="40"/>
      <c r="AJ1002" s="40"/>
    </row>
    <row r="1003" spans="1:36" x14ac:dyDescent="0.25">
      <c r="A1003" s="40"/>
      <c r="B1003" s="40"/>
      <c r="C1003" s="40"/>
      <c r="D1003" s="40"/>
      <c r="E1003" s="40"/>
      <c r="F1003" s="40"/>
      <c r="G1003" s="40"/>
      <c r="H1003" s="40"/>
      <c r="I1003" s="40"/>
      <c r="J1003" s="40"/>
      <c r="K1003" s="40"/>
      <c r="L1003" s="40"/>
      <c r="M1003" s="40"/>
      <c r="N1003" s="40"/>
      <c r="O1003" s="40"/>
      <c r="P1003" s="40"/>
      <c r="Q1003" s="40"/>
      <c r="R1003" s="40"/>
      <c r="S1003" s="40"/>
      <c r="T1003" s="40"/>
      <c r="U1003" s="40"/>
      <c r="V1003" s="40"/>
      <c r="W1003" s="40"/>
      <c r="X1003" s="40"/>
      <c r="Y1003" s="40"/>
      <c r="Z1003" s="40"/>
      <c r="AA1003" s="40"/>
      <c r="AB1003" s="40"/>
      <c r="AC1003" s="40"/>
      <c r="AD1003" s="40"/>
      <c r="AE1003" s="40"/>
      <c r="AF1003" s="40"/>
      <c r="AG1003" s="40"/>
      <c r="AH1003" s="40"/>
      <c r="AI1003" s="40"/>
      <c r="AJ1003" s="40"/>
    </row>
    <row r="1004" spans="1:36" x14ac:dyDescent="0.25">
      <c r="A1004" s="40"/>
      <c r="B1004" s="40"/>
      <c r="C1004" s="40"/>
      <c r="D1004" s="40"/>
      <c r="E1004" s="40"/>
      <c r="F1004" s="40"/>
      <c r="G1004" s="40"/>
      <c r="H1004" s="40"/>
      <c r="I1004" s="40"/>
      <c r="J1004" s="40"/>
      <c r="K1004" s="40"/>
      <c r="L1004" s="40"/>
      <c r="M1004" s="40"/>
      <c r="N1004" s="40"/>
      <c r="O1004" s="40"/>
      <c r="P1004" s="40"/>
      <c r="Q1004" s="40"/>
      <c r="R1004" s="40"/>
      <c r="S1004" s="40"/>
      <c r="T1004" s="40"/>
      <c r="U1004" s="40"/>
      <c r="V1004" s="40"/>
      <c r="W1004" s="40"/>
      <c r="X1004" s="40"/>
      <c r="Y1004" s="40"/>
      <c r="Z1004" s="40"/>
      <c r="AA1004" s="40"/>
      <c r="AB1004" s="40"/>
      <c r="AC1004" s="40"/>
      <c r="AD1004" s="40"/>
      <c r="AE1004" s="40"/>
      <c r="AF1004" s="40"/>
      <c r="AG1004" s="40"/>
      <c r="AH1004" s="40"/>
      <c r="AI1004" s="40"/>
      <c r="AJ1004" s="40"/>
    </row>
    <row r="1005" spans="1:36" x14ac:dyDescent="0.25">
      <c r="A1005" s="40"/>
      <c r="B1005" s="40"/>
      <c r="C1005" s="40"/>
      <c r="D1005" s="40"/>
      <c r="E1005" s="40"/>
      <c r="F1005" s="40"/>
      <c r="G1005" s="40"/>
      <c r="H1005" s="40"/>
      <c r="I1005" s="40"/>
      <c r="J1005" s="40"/>
      <c r="K1005" s="40"/>
      <c r="L1005" s="40"/>
      <c r="M1005" s="40"/>
      <c r="N1005" s="40"/>
      <c r="O1005" s="40"/>
      <c r="P1005" s="40"/>
      <c r="Q1005" s="40"/>
      <c r="R1005" s="40"/>
      <c r="S1005" s="40"/>
      <c r="T1005" s="40"/>
      <c r="U1005" s="40"/>
      <c r="V1005" s="40"/>
      <c r="W1005" s="40"/>
      <c r="X1005" s="40"/>
      <c r="Y1005" s="40"/>
      <c r="Z1005" s="40"/>
      <c r="AA1005" s="40"/>
      <c r="AB1005" s="40"/>
      <c r="AC1005" s="40"/>
      <c r="AD1005" s="40"/>
      <c r="AE1005" s="40"/>
      <c r="AF1005" s="40"/>
      <c r="AG1005" s="40"/>
      <c r="AH1005" s="40"/>
      <c r="AI1005" s="40"/>
      <c r="AJ1005" s="40"/>
    </row>
    <row r="1006" spans="1:36" x14ac:dyDescent="0.25">
      <c r="A1006" s="40"/>
      <c r="B1006" s="40"/>
      <c r="C1006" s="40"/>
      <c r="D1006" s="40"/>
      <c r="E1006" s="40"/>
      <c r="F1006" s="40"/>
      <c r="G1006" s="40"/>
      <c r="H1006" s="40"/>
      <c r="I1006" s="40"/>
      <c r="J1006" s="40"/>
      <c r="K1006" s="40"/>
      <c r="L1006" s="40"/>
      <c r="M1006" s="40"/>
      <c r="N1006" s="40"/>
      <c r="O1006" s="40"/>
      <c r="P1006" s="40"/>
      <c r="Q1006" s="40"/>
      <c r="R1006" s="40"/>
      <c r="S1006" s="40"/>
      <c r="T1006" s="40"/>
      <c r="U1006" s="40"/>
      <c r="V1006" s="40"/>
      <c r="W1006" s="40"/>
      <c r="X1006" s="40"/>
      <c r="Y1006" s="40"/>
      <c r="Z1006" s="40"/>
      <c r="AA1006" s="40"/>
      <c r="AB1006" s="40"/>
      <c r="AC1006" s="40"/>
      <c r="AD1006" s="40"/>
      <c r="AE1006" s="40"/>
      <c r="AF1006" s="40"/>
      <c r="AG1006" s="40"/>
      <c r="AH1006" s="40"/>
      <c r="AI1006" s="40"/>
      <c r="AJ1006" s="40"/>
    </row>
    <row r="1007" spans="1:36" x14ac:dyDescent="0.25">
      <c r="A1007" s="40"/>
      <c r="B1007" s="40"/>
      <c r="C1007" s="40"/>
      <c r="D1007" s="40"/>
      <c r="E1007" s="40"/>
      <c r="F1007" s="40"/>
      <c r="G1007" s="40"/>
      <c r="H1007" s="40"/>
      <c r="I1007" s="40"/>
      <c r="J1007" s="40"/>
      <c r="K1007" s="40"/>
      <c r="L1007" s="40"/>
      <c r="M1007" s="40"/>
      <c r="N1007" s="40"/>
      <c r="O1007" s="40"/>
      <c r="P1007" s="40"/>
      <c r="Q1007" s="40"/>
      <c r="R1007" s="40"/>
      <c r="S1007" s="40"/>
      <c r="T1007" s="40"/>
      <c r="U1007" s="40"/>
      <c r="V1007" s="40"/>
      <c r="W1007" s="40"/>
      <c r="X1007" s="40"/>
      <c r="Y1007" s="40"/>
      <c r="Z1007" s="40"/>
      <c r="AA1007" s="40"/>
      <c r="AB1007" s="40"/>
      <c r="AC1007" s="40"/>
      <c r="AD1007" s="40"/>
      <c r="AE1007" s="40"/>
      <c r="AF1007" s="40"/>
      <c r="AG1007" s="40"/>
      <c r="AH1007" s="40"/>
      <c r="AI1007" s="40"/>
      <c r="AJ1007" s="40"/>
    </row>
    <row r="1008" spans="1:36" x14ac:dyDescent="0.25">
      <c r="A1008" s="40"/>
      <c r="B1008" s="40"/>
      <c r="C1008" s="40"/>
      <c r="D1008" s="40"/>
      <c r="E1008" s="40"/>
      <c r="F1008" s="40"/>
      <c r="G1008" s="40"/>
      <c r="H1008" s="40"/>
      <c r="I1008" s="40"/>
      <c r="J1008" s="40"/>
      <c r="K1008" s="40"/>
      <c r="L1008" s="40"/>
      <c r="M1008" s="40"/>
      <c r="N1008" s="40"/>
      <c r="O1008" s="40"/>
      <c r="P1008" s="40"/>
      <c r="Q1008" s="40"/>
      <c r="R1008" s="40"/>
      <c r="S1008" s="40"/>
      <c r="T1008" s="40"/>
      <c r="U1008" s="40"/>
      <c r="V1008" s="40"/>
      <c r="W1008" s="40"/>
      <c r="X1008" s="40"/>
      <c r="Y1008" s="40"/>
      <c r="Z1008" s="40"/>
      <c r="AA1008" s="40"/>
      <c r="AB1008" s="40"/>
      <c r="AC1008" s="40"/>
      <c r="AD1008" s="40"/>
      <c r="AE1008" s="40"/>
      <c r="AF1008" s="40"/>
      <c r="AG1008" s="40"/>
      <c r="AH1008" s="40"/>
      <c r="AI1008" s="40"/>
      <c r="AJ1008" s="40"/>
    </row>
    <row r="1009" spans="1:36" x14ac:dyDescent="0.25">
      <c r="A1009" s="40"/>
      <c r="B1009" s="40"/>
      <c r="C1009" s="40"/>
      <c r="D1009" s="40"/>
      <c r="E1009" s="40"/>
      <c r="F1009" s="40"/>
      <c r="G1009" s="40"/>
      <c r="H1009" s="40"/>
      <c r="I1009" s="40"/>
      <c r="J1009" s="40"/>
      <c r="K1009" s="40"/>
      <c r="L1009" s="40"/>
      <c r="M1009" s="40"/>
      <c r="N1009" s="40"/>
      <c r="O1009" s="40"/>
      <c r="P1009" s="40"/>
      <c r="Q1009" s="40"/>
      <c r="R1009" s="40"/>
      <c r="S1009" s="40"/>
      <c r="T1009" s="40"/>
      <c r="U1009" s="40"/>
      <c r="V1009" s="40"/>
      <c r="W1009" s="40"/>
      <c r="X1009" s="40"/>
      <c r="Y1009" s="40"/>
      <c r="Z1009" s="40"/>
      <c r="AA1009" s="40"/>
      <c r="AB1009" s="40"/>
      <c r="AC1009" s="40"/>
      <c r="AD1009" s="40"/>
      <c r="AE1009" s="40"/>
      <c r="AF1009" s="40"/>
      <c r="AG1009" s="40"/>
      <c r="AH1009" s="40"/>
      <c r="AI1009" s="40"/>
      <c r="AJ1009" s="40"/>
    </row>
    <row r="1010" spans="1:36" x14ac:dyDescent="0.25">
      <c r="A1010" s="40"/>
      <c r="B1010" s="40"/>
      <c r="C1010" s="40"/>
      <c r="D1010" s="40"/>
      <c r="E1010" s="40"/>
      <c r="F1010" s="40"/>
      <c r="G1010" s="40"/>
      <c r="H1010" s="40"/>
      <c r="I1010" s="40"/>
      <c r="J1010" s="40"/>
      <c r="K1010" s="40"/>
      <c r="L1010" s="40"/>
      <c r="M1010" s="40"/>
      <c r="N1010" s="40"/>
      <c r="O1010" s="40"/>
      <c r="P1010" s="40"/>
      <c r="Q1010" s="40"/>
      <c r="R1010" s="40"/>
      <c r="S1010" s="40"/>
      <c r="T1010" s="40"/>
      <c r="U1010" s="40"/>
      <c r="V1010" s="40"/>
      <c r="W1010" s="40"/>
      <c r="X1010" s="40"/>
      <c r="Y1010" s="40"/>
      <c r="Z1010" s="40"/>
      <c r="AA1010" s="40"/>
      <c r="AB1010" s="40"/>
      <c r="AC1010" s="40"/>
      <c r="AD1010" s="40"/>
      <c r="AE1010" s="40"/>
      <c r="AF1010" s="40"/>
      <c r="AG1010" s="40"/>
      <c r="AH1010" s="40"/>
      <c r="AI1010" s="40"/>
      <c r="AJ1010" s="40"/>
    </row>
    <row r="1011" spans="1:36" x14ac:dyDescent="0.25">
      <c r="A1011" s="40"/>
      <c r="B1011" s="40"/>
      <c r="C1011" s="40"/>
      <c r="D1011" s="40"/>
      <c r="E1011" s="40"/>
      <c r="F1011" s="40"/>
      <c r="G1011" s="40"/>
      <c r="H1011" s="40"/>
      <c r="I1011" s="40"/>
      <c r="J1011" s="40"/>
      <c r="K1011" s="40"/>
      <c r="L1011" s="40"/>
      <c r="M1011" s="40"/>
      <c r="N1011" s="40"/>
      <c r="O1011" s="40"/>
      <c r="P1011" s="40"/>
      <c r="Q1011" s="40"/>
      <c r="R1011" s="40"/>
      <c r="S1011" s="40"/>
      <c r="T1011" s="40"/>
      <c r="U1011" s="40"/>
      <c r="V1011" s="40"/>
      <c r="W1011" s="40"/>
      <c r="X1011" s="40"/>
      <c r="Y1011" s="40"/>
      <c r="Z1011" s="40"/>
      <c r="AA1011" s="40"/>
      <c r="AB1011" s="40"/>
      <c r="AC1011" s="40"/>
      <c r="AD1011" s="40"/>
      <c r="AE1011" s="40"/>
      <c r="AF1011" s="40"/>
      <c r="AG1011" s="40"/>
      <c r="AH1011" s="40"/>
      <c r="AI1011" s="40"/>
      <c r="AJ1011" s="40"/>
    </row>
    <row r="1012" spans="1:36" x14ac:dyDescent="0.25">
      <c r="A1012" s="40"/>
      <c r="B1012" s="40"/>
      <c r="C1012" s="40"/>
      <c r="D1012" s="40"/>
      <c r="E1012" s="40"/>
      <c r="F1012" s="40"/>
      <c r="G1012" s="40"/>
      <c r="H1012" s="40"/>
      <c r="I1012" s="40"/>
      <c r="J1012" s="40"/>
      <c r="K1012" s="40"/>
      <c r="L1012" s="40"/>
      <c r="M1012" s="40"/>
      <c r="N1012" s="40"/>
      <c r="O1012" s="40"/>
      <c r="P1012" s="40"/>
      <c r="Q1012" s="40"/>
      <c r="R1012" s="40"/>
      <c r="S1012" s="40"/>
      <c r="T1012" s="40"/>
      <c r="U1012" s="40"/>
      <c r="V1012" s="40"/>
      <c r="W1012" s="40"/>
      <c r="X1012" s="40"/>
      <c r="Y1012" s="40"/>
      <c r="Z1012" s="40"/>
      <c r="AA1012" s="40"/>
      <c r="AB1012" s="40"/>
      <c r="AC1012" s="40"/>
      <c r="AD1012" s="40"/>
      <c r="AE1012" s="40"/>
      <c r="AF1012" s="40"/>
      <c r="AG1012" s="40"/>
      <c r="AH1012" s="40"/>
      <c r="AI1012" s="40"/>
      <c r="AJ1012" s="40"/>
    </row>
    <row r="1013" spans="1:36" x14ac:dyDescent="0.25">
      <c r="A1013" s="40"/>
      <c r="B1013" s="40"/>
      <c r="C1013" s="40"/>
      <c r="D1013" s="40"/>
      <c r="E1013" s="40"/>
      <c r="F1013" s="40"/>
      <c r="G1013" s="40"/>
      <c r="H1013" s="40"/>
      <c r="I1013" s="40"/>
      <c r="J1013" s="40"/>
      <c r="K1013" s="40"/>
      <c r="L1013" s="40"/>
      <c r="M1013" s="40"/>
      <c r="N1013" s="40"/>
      <c r="O1013" s="40"/>
      <c r="P1013" s="40"/>
      <c r="Q1013" s="40"/>
      <c r="R1013" s="40"/>
      <c r="S1013" s="40"/>
      <c r="T1013" s="40"/>
      <c r="U1013" s="40"/>
      <c r="V1013" s="40"/>
      <c r="W1013" s="40"/>
      <c r="X1013" s="40"/>
      <c r="Y1013" s="40"/>
      <c r="Z1013" s="40"/>
      <c r="AA1013" s="40"/>
      <c r="AB1013" s="40"/>
      <c r="AC1013" s="40"/>
      <c r="AD1013" s="40"/>
      <c r="AE1013" s="40"/>
      <c r="AF1013" s="40"/>
      <c r="AG1013" s="40"/>
      <c r="AH1013" s="40"/>
      <c r="AI1013" s="40"/>
      <c r="AJ1013" s="40"/>
    </row>
    <row r="1014" spans="1:36" x14ac:dyDescent="0.25">
      <c r="A1014" s="40"/>
      <c r="B1014" s="40"/>
      <c r="C1014" s="40"/>
      <c r="D1014" s="40"/>
      <c r="E1014" s="40"/>
      <c r="F1014" s="40"/>
      <c r="G1014" s="40"/>
      <c r="H1014" s="40"/>
      <c r="I1014" s="40"/>
      <c r="J1014" s="40"/>
      <c r="K1014" s="40"/>
      <c r="L1014" s="40"/>
      <c r="M1014" s="40"/>
      <c r="N1014" s="40"/>
      <c r="O1014" s="40"/>
      <c r="P1014" s="40"/>
      <c r="Q1014" s="40"/>
      <c r="R1014" s="40"/>
      <c r="S1014" s="40"/>
      <c r="T1014" s="40"/>
      <c r="U1014" s="40"/>
      <c r="V1014" s="40"/>
      <c r="W1014" s="40"/>
      <c r="X1014" s="40"/>
      <c r="Y1014" s="40"/>
      <c r="Z1014" s="40"/>
      <c r="AA1014" s="40"/>
      <c r="AB1014" s="40"/>
      <c r="AC1014" s="40"/>
      <c r="AD1014" s="40"/>
      <c r="AE1014" s="40"/>
      <c r="AF1014" s="40"/>
      <c r="AG1014" s="40"/>
      <c r="AH1014" s="40"/>
      <c r="AI1014" s="40"/>
      <c r="AJ1014" s="40"/>
    </row>
    <row r="1015" spans="1:36" x14ac:dyDescent="0.25">
      <c r="A1015" s="40"/>
      <c r="B1015" s="40"/>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c r="AA1015" s="40"/>
      <c r="AB1015" s="40"/>
      <c r="AC1015" s="40"/>
      <c r="AD1015" s="40"/>
      <c r="AE1015" s="40"/>
      <c r="AF1015" s="40"/>
      <c r="AG1015" s="40"/>
      <c r="AH1015" s="40"/>
      <c r="AI1015" s="40"/>
      <c r="AJ1015" s="40"/>
    </row>
    <row r="1016" spans="1:36" x14ac:dyDescent="0.25">
      <c r="A1016" s="40"/>
      <c r="B1016" s="40"/>
      <c r="C1016" s="40"/>
      <c r="D1016" s="40"/>
      <c r="E1016" s="40"/>
      <c r="F1016" s="40"/>
      <c r="G1016" s="40"/>
      <c r="H1016" s="40"/>
      <c r="I1016" s="40"/>
      <c r="J1016" s="40"/>
      <c r="K1016" s="40"/>
      <c r="L1016" s="40"/>
      <c r="M1016" s="40"/>
      <c r="N1016" s="40"/>
      <c r="O1016" s="40"/>
      <c r="P1016" s="40"/>
      <c r="Q1016" s="40"/>
      <c r="R1016" s="40"/>
      <c r="S1016" s="40"/>
      <c r="T1016" s="40"/>
      <c r="U1016" s="40"/>
      <c r="V1016" s="40"/>
      <c r="W1016" s="40"/>
      <c r="X1016" s="40"/>
      <c r="Y1016" s="40"/>
      <c r="Z1016" s="40"/>
      <c r="AA1016" s="40"/>
      <c r="AB1016" s="40"/>
      <c r="AC1016" s="40"/>
      <c r="AD1016" s="40"/>
      <c r="AE1016" s="40"/>
      <c r="AF1016" s="40"/>
      <c r="AG1016" s="40"/>
      <c r="AH1016" s="40"/>
      <c r="AI1016" s="40"/>
      <c r="AJ1016" s="40"/>
    </row>
    <row r="1017" spans="1:36" x14ac:dyDescent="0.25">
      <c r="A1017" s="40"/>
      <c r="B1017" s="40"/>
      <c r="C1017" s="40"/>
      <c r="D1017" s="40"/>
      <c r="E1017" s="40"/>
      <c r="F1017" s="40"/>
      <c r="G1017" s="40"/>
      <c r="H1017" s="40"/>
      <c r="I1017" s="40"/>
      <c r="J1017" s="40"/>
      <c r="K1017" s="40"/>
      <c r="L1017" s="40"/>
      <c r="M1017" s="40"/>
      <c r="N1017" s="40"/>
      <c r="O1017" s="40"/>
      <c r="P1017" s="40"/>
      <c r="Q1017" s="40"/>
      <c r="R1017" s="40"/>
      <c r="S1017" s="40"/>
      <c r="T1017" s="40"/>
      <c r="U1017" s="40"/>
      <c r="V1017" s="40"/>
      <c r="W1017" s="40"/>
      <c r="X1017" s="40"/>
      <c r="Y1017" s="40"/>
      <c r="Z1017" s="40"/>
      <c r="AA1017" s="40"/>
      <c r="AB1017" s="40"/>
      <c r="AC1017" s="40"/>
      <c r="AD1017" s="40"/>
      <c r="AE1017" s="40"/>
      <c r="AF1017" s="40"/>
      <c r="AG1017" s="40"/>
      <c r="AH1017" s="40"/>
      <c r="AI1017" s="40"/>
      <c r="AJ1017" s="40"/>
    </row>
    <row r="1018" spans="1:36" x14ac:dyDescent="0.25">
      <c r="A1018" s="40"/>
      <c r="B1018" s="40"/>
      <c r="C1018" s="40"/>
      <c r="D1018" s="40"/>
      <c r="E1018" s="40"/>
      <c r="F1018" s="40"/>
      <c r="G1018" s="40"/>
      <c r="H1018" s="40"/>
      <c r="I1018" s="40"/>
      <c r="J1018" s="40"/>
      <c r="K1018" s="40"/>
      <c r="L1018" s="40"/>
      <c r="M1018" s="40"/>
      <c r="N1018" s="40"/>
      <c r="O1018" s="40"/>
      <c r="P1018" s="40"/>
      <c r="Q1018" s="40"/>
      <c r="R1018" s="40"/>
      <c r="S1018" s="40"/>
      <c r="T1018" s="40"/>
      <c r="U1018" s="40"/>
      <c r="V1018" s="40"/>
      <c r="W1018" s="40"/>
      <c r="X1018" s="40"/>
      <c r="Y1018" s="40"/>
      <c r="Z1018" s="40"/>
      <c r="AA1018" s="40"/>
      <c r="AB1018" s="40"/>
      <c r="AC1018" s="40"/>
      <c r="AD1018" s="40"/>
      <c r="AE1018" s="40"/>
      <c r="AF1018" s="40"/>
      <c r="AG1018" s="40"/>
      <c r="AH1018" s="40"/>
      <c r="AI1018" s="40"/>
      <c r="AJ1018" s="40"/>
    </row>
    <row r="1019" spans="1:36" x14ac:dyDescent="0.25">
      <c r="A1019" s="40"/>
      <c r="B1019" s="40"/>
      <c r="C1019" s="40"/>
      <c r="D1019" s="40"/>
      <c r="E1019" s="40"/>
      <c r="F1019" s="40"/>
      <c r="G1019" s="40"/>
      <c r="H1019" s="40"/>
      <c r="I1019" s="40"/>
      <c r="J1019" s="40"/>
      <c r="K1019" s="40"/>
      <c r="L1019" s="40"/>
      <c r="M1019" s="40"/>
      <c r="N1019" s="40"/>
      <c r="O1019" s="40"/>
      <c r="P1019" s="40"/>
      <c r="Q1019" s="40"/>
      <c r="R1019" s="40"/>
      <c r="S1019" s="40"/>
      <c r="T1019" s="40"/>
      <c r="U1019" s="40"/>
      <c r="V1019" s="40"/>
      <c r="W1019" s="40"/>
      <c r="X1019" s="40"/>
      <c r="Y1019" s="40"/>
      <c r="Z1019" s="40"/>
      <c r="AA1019" s="40"/>
      <c r="AB1019" s="40"/>
      <c r="AC1019" s="40"/>
      <c r="AD1019" s="40"/>
      <c r="AE1019" s="40"/>
      <c r="AF1019" s="40"/>
      <c r="AG1019" s="40"/>
      <c r="AH1019" s="40"/>
      <c r="AI1019" s="40"/>
      <c r="AJ1019" s="40"/>
    </row>
    <row r="1020" spans="1:36" x14ac:dyDescent="0.25">
      <c r="A1020" s="40"/>
      <c r="B1020" s="40"/>
      <c r="C1020" s="40"/>
      <c r="D1020" s="40"/>
      <c r="E1020" s="40"/>
      <c r="F1020" s="40"/>
      <c r="G1020" s="40"/>
      <c r="H1020" s="40"/>
      <c r="I1020" s="40"/>
      <c r="J1020" s="40"/>
      <c r="K1020" s="40"/>
      <c r="L1020" s="40"/>
      <c r="M1020" s="40"/>
      <c r="N1020" s="40"/>
      <c r="O1020" s="40"/>
      <c r="P1020" s="40"/>
      <c r="Q1020" s="40"/>
      <c r="R1020" s="40"/>
      <c r="S1020" s="40"/>
      <c r="T1020" s="40"/>
      <c r="U1020" s="40"/>
      <c r="V1020" s="40"/>
      <c r="W1020" s="40"/>
      <c r="X1020" s="40"/>
      <c r="Y1020" s="40"/>
      <c r="Z1020" s="40"/>
      <c r="AA1020" s="40"/>
      <c r="AB1020" s="40"/>
      <c r="AC1020" s="40"/>
      <c r="AD1020" s="40"/>
      <c r="AE1020" s="40"/>
      <c r="AF1020" s="40"/>
      <c r="AG1020" s="40"/>
      <c r="AH1020" s="40"/>
      <c r="AI1020" s="40"/>
      <c r="AJ1020" s="40"/>
    </row>
    <row r="1021" spans="1:36" x14ac:dyDescent="0.25">
      <c r="A1021" s="40"/>
      <c r="B1021" s="40"/>
      <c r="C1021" s="40"/>
      <c r="D1021" s="40"/>
      <c r="E1021" s="40"/>
      <c r="F1021" s="40"/>
      <c r="G1021" s="40"/>
      <c r="H1021" s="40"/>
      <c r="I1021" s="40"/>
      <c r="J1021" s="40"/>
      <c r="K1021" s="40"/>
      <c r="L1021" s="40"/>
      <c r="M1021" s="40"/>
      <c r="N1021" s="40"/>
      <c r="O1021" s="40"/>
      <c r="P1021" s="40"/>
      <c r="Q1021" s="40"/>
      <c r="R1021" s="40"/>
      <c r="S1021" s="40"/>
      <c r="T1021" s="40"/>
      <c r="U1021" s="40"/>
      <c r="V1021" s="40"/>
      <c r="W1021" s="40"/>
      <c r="X1021" s="40"/>
      <c r="Y1021" s="40"/>
      <c r="Z1021" s="40"/>
      <c r="AA1021" s="40"/>
      <c r="AB1021" s="40"/>
      <c r="AC1021" s="40"/>
      <c r="AD1021" s="40"/>
      <c r="AE1021" s="40"/>
      <c r="AF1021" s="40"/>
      <c r="AG1021" s="40"/>
      <c r="AH1021" s="40"/>
      <c r="AI1021" s="40"/>
      <c r="AJ1021" s="40"/>
    </row>
    <row r="1022" spans="1:36" x14ac:dyDescent="0.25">
      <c r="A1022" s="40"/>
      <c r="B1022" s="40"/>
      <c r="C1022" s="40"/>
      <c r="D1022" s="40"/>
      <c r="E1022" s="40"/>
      <c r="F1022" s="40"/>
      <c r="G1022" s="40"/>
      <c r="H1022" s="40"/>
      <c r="I1022" s="40"/>
      <c r="J1022" s="40"/>
      <c r="K1022" s="40"/>
      <c r="L1022" s="40"/>
      <c r="M1022" s="40"/>
      <c r="N1022" s="40"/>
      <c r="O1022" s="40"/>
      <c r="P1022" s="40"/>
      <c r="Q1022" s="40"/>
      <c r="R1022" s="40"/>
      <c r="S1022" s="40"/>
      <c r="T1022" s="40"/>
      <c r="U1022" s="40"/>
      <c r="V1022" s="40"/>
      <c r="W1022" s="40"/>
      <c r="X1022" s="40"/>
      <c r="Y1022" s="40"/>
      <c r="Z1022" s="40"/>
      <c r="AA1022" s="40"/>
      <c r="AB1022" s="40"/>
      <c r="AC1022" s="40"/>
      <c r="AD1022" s="40"/>
      <c r="AE1022" s="40"/>
      <c r="AF1022" s="40"/>
      <c r="AG1022" s="40"/>
      <c r="AH1022" s="40"/>
      <c r="AI1022" s="40"/>
      <c r="AJ1022" s="40"/>
    </row>
    <row r="1023" spans="1:36" x14ac:dyDescent="0.25">
      <c r="A1023" s="40"/>
      <c r="B1023" s="40"/>
      <c r="C1023" s="40"/>
      <c r="D1023" s="40"/>
      <c r="E1023" s="40"/>
      <c r="F1023" s="40"/>
      <c r="G1023" s="40"/>
      <c r="H1023" s="40"/>
      <c r="I1023" s="40"/>
      <c r="J1023" s="40"/>
      <c r="K1023" s="40"/>
      <c r="L1023" s="40"/>
      <c r="M1023" s="40"/>
      <c r="N1023" s="40"/>
      <c r="O1023" s="40"/>
      <c r="P1023" s="40"/>
      <c r="Q1023" s="40"/>
      <c r="R1023" s="40"/>
      <c r="S1023" s="40"/>
      <c r="T1023" s="40"/>
      <c r="U1023" s="40"/>
      <c r="V1023" s="40"/>
      <c r="W1023" s="40"/>
      <c r="X1023" s="40"/>
      <c r="Y1023" s="40"/>
      <c r="Z1023" s="40"/>
      <c r="AA1023" s="40"/>
      <c r="AB1023" s="40"/>
      <c r="AC1023" s="40"/>
      <c r="AD1023" s="40"/>
      <c r="AE1023" s="40"/>
      <c r="AF1023" s="40"/>
      <c r="AG1023" s="40"/>
      <c r="AH1023" s="40"/>
      <c r="AI1023" s="40"/>
      <c r="AJ1023" s="40"/>
    </row>
    <row r="1024" spans="1:36" x14ac:dyDescent="0.25">
      <c r="A1024" s="40"/>
      <c r="B1024" s="40"/>
      <c r="C1024" s="40"/>
      <c r="D1024" s="40"/>
      <c r="E1024" s="40"/>
      <c r="F1024" s="40"/>
      <c r="G1024" s="40"/>
      <c r="H1024" s="40"/>
      <c r="I1024" s="40"/>
      <c r="J1024" s="40"/>
      <c r="K1024" s="40"/>
      <c r="L1024" s="40"/>
      <c r="M1024" s="40"/>
      <c r="N1024" s="40"/>
      <c r="O1024" s="40"/>
      <c r="P1024" s="40"/>
      <c r="Q1024" s="40"/>
      <c r="R1024" s="40"/>
      <c r="S1024" s="40"/>
      <c r="T1024" s="40"/>
      <c r="U1024" s="40"/>
      <c r="V1024" s="40"/>
      <c r="W1024" s="40"/>
      <c r="X1024" s="40"/>
      <c r="Y1024" s="40"/>
      <c r="Z1024" s="40"/>
      <c r="AA1024" s="40"/>
      <c r="AB1024" s="40"/>
      <c r="AC1024" s="40"/>
      <c r="AD1024" s="40"/>
      <c r="AE1024" s="40"/>
      <c r="AF1024" s="40"/>
      <c r="AG1024" s="40"/>
      <c r="AH1024" s="40"/>
      <c r="AI1024" s="40"/>
      <c r="AJ1024" s="40"/>
    </row>
    <row r="1025" spans="1:36" x14ac:dyDescent="0.25">
      <c r="A1025" s="40"/>
      <c r="B1025" s="40"/>
      <c r="C1025" s="40"/>
      <c r="D1025" s="40"/>
      <c r="E1025" s="40"/>
      <c r="F1025" s="40"/>
      <c r="G1025" s="40"/>
      <c r="H1025" s="40"/>
      <c r="I1025" s="40"/>
      <c r="J1025" s="40"/>
      <c r="K1025" s="40"/>
      <c r="L1025" s="40"/>
      <c r="M1025" s="40"/>
      <c r="N1025" s="40"/>
      <c r="O1025" s="40"/>
      <c r="P1025" s="40"/>
      <c r="Q1025" s="40"/>
      <c r="R1025" s="40"/>
      <c r="S1025" s="40"/>
      <c r="T1025" s="40"/>
      <c r="U1025" s="40"/>
      <c r="V1025" s="40"/>
      <c r="W1025" s="40"/>
      <c r="X1025" s="40"/>
      <c r="Y1025" s="40"/>
      <c r="Z1025" s="40"/>
      <c r="AA1025" s="40"/>
      <c r="AB1025" s="40"/>
      <c r="AC1025" s="40"/>
      <c r="AD1025" s="40"/>
      <c r="AE1025" s="40"/>
      <c r="AF1025" s="40"/>
      <c r="AG1025" s="40"/>
      <c r="AH1025" s="40"/>
      <c r="AI1025" s="40"/>
      <c r="AJ1025" s="40"/>
    </row>
    <row r="1026" spans="1:36" x14ac:dyDescent="0.25">
      <c r="A1026" s="40"/>
      <c r="B1026" s="40"/>
      <c r="C1026" s="40"/>
      <c r="D1026" s="40"/>
      <c r="E1026" s="40"/>
      <c r="F1026" s="40"/>
      <c r="G1026" s="40"/>
      <c r="H1026" s="40"/>
      <c r="I1026" s="40"/>
      <c r="J1026" s="40"/>
      <c r="K1026" s="40"/>
      <c r="L1026" s="40"/>
      <c r="M1026" s="40"/>
      <c r="N1026" s="40"/>
      <c r="O1026" s="40"/>
      <c r="P1026" s="40"/>
      <c r="Q1026" s="40"/>
      <c r="R1026" s="40"/>
      <c r="S1026" s="40"/>
      <c r="T1026" s="40"/>
      <c r="U1026" s="40"/>
      <c r="V1026" s="40"/>
      <c r="W1026" s="40"/>
      <c r="X1026" s="40"/>
      <c r="Y1026" s="40"/>
      <c r="Z1026" s="40"/>
      <c r="AA1026" s="40"/>
      <c r="AB1026" s="40"/>
      <c r="AC1026" s="40"/>
      <c r="AD1026" s="40"/>
      <c r="AE1026" s="40"/>
      <c r="AF1026" s="40"/>
      <c r="AG1026" s="40"/>
      <c r="AH1026" s="40"/>
      <c r="AI1026" s="40"/>
      <c r="AJ1026" s="40"/>
    </row>
    <row r="1027" spans="1:36" x14ac:dyDescent="0.25">
      <c r="A1027" s="40"/>
      <c r="B1027" s="40"/>
      <c r="C1027" s="40"/>
      <c r="D1027" s="40"/>
      <c r="E1027" s="40"/>
      <c r="F1027" s="40"/>
      <c r="G1027" s="40"/>
      <c r="H1027" s="40"/>
      <c r="I1027" s="40"/>
      <c r="J1027" s="40"/>
      <c r="K1027" s="40"/>
      <c r="L1027" s="40"/>
      <c r="M1027" s="40"/>
      <c r="N1027" s="40"/>
      <c r="O1027" s="40"/>
      <c r="P1027" s="40"/>
      <c r="Q1027" s="40"/>
      <c r="R1027" s="40"/>
      <c r="S1027" s="40"/>
      <c r="T1027" s="40"/>
      <c r="U1027" s="40"/>
      <c r="V1027" s="40"/>
      <c r="W1027" s="40"/>
      <c r="X1027" s="40"/>
      <c r="Y1027" s="40"/>
      <c r="Z1027" s="40"/>
      <c r="AA1027" s="40"/>
      <c r="AB1027" s="40"/>
      <c r="AC1027" s="40"/>
      <c r="AD1027" s="40"/>
      <c r="AE1027" s="40"/>
      <c r="AF1027" s="40"/>
      <c r="AG1027" s="40"/>
      <c r="AH1027" s="40"/>
      <c r="AI1027" s="40"/>
      <c r="AJ1027" s="40"/>
    </row>
    <row r="1028" spans="1:36" x14ac:dyDescent="0.25">
      <c r="A1028" s="40"/>
      <c r="B1028" s="40"/>
      <c r="C1028" s="40"/>
      <c r="D1028" s="40"/>
      <c r="E1028" s="40"/>
      <c r="F1028" s="40"/>
      <c r="G1028" s="40"/>
      <c r="H1028" s="40"/>
      <c r="I1028" s="40"/>
      <c r="J1028" s="40"/>
      <c r="K1028" s="40"/>
      <c r="L1028" s="40"/>
      <c r="M1028" s="40"/>
      <c r="N1028" s="40"/>
      <c r="O1028" s="40"/>
      <c r="P1028" s="40"/>
      <c r="Q1028" s="40"/>
      <c r="R1028" s="40"/>
      <c r="S1028" s="40"/>
      <c r="T1028" s="40"/>
      <c r="U1028" s="40"/>
      <c r="V1028" s="40"/>
      <c r="W1028" s="40"/>
      <c r="X1028" s="40"/>
      <c r="Y1028" s="40"/>
      <c r="Z1028" s="40"/>
      <c r="AA1028" s="40"/>
      <c r="AB1028" s="40"/>
      <c r="AC1028" s="40"/>
      <c r="AD1028" s="40"/>
      <c r="AE1028" s="40"/>
      <c r="AF1028" s="40"/>
      <c r="AG1028" s="40"/>
      <c r="AH1028" s="40"/>
      <c r="AI1028" s="40"/>
      <c r="AJ1028" s="40"/>
    </row>
    <row r="1029" spans="1:36" x14ac:dyDescent="0.25">
      <c r="A1029" s="40"/>
      <c r="B1029" s="40"/>
      <c r="C1029" s="40"/>
      <c r="D1029" s="40"/>
      <c r="E1029" s="40"/>
      <c r="F1029" s="40"/>
      <c r="G1029" s="40"/>
      <c r="H1029" s="40"/>
      <c r="I1029" s="40"/>
      <c r="J1029" s="40"/>
      <c r="K1029" s="40"/>
      <c r="L1029" s="40"/>
      <c r="M1029" s="40"/>
      <c r="N1029" s="40"/>
      <c r="O1029" s="40"/>
      <c r="P1029" s="40"/>
      <c r="Q1029" s="40"/>
      <c r="R1029" s="40"/>
      <c r="S1029" s="40"/>
      <c r="T1029" s="40"/>
      <c r="U1029" s="40"/>
      <c r="V1029" s="40"/>
      <c r="W1029" s="40"/>
      <c r="X1029" s="40"/>
      <c r="Y1029" s="40"/>
      <c r="Z1029" s="40"/>
      <c r="AA1029" s="40"/>
      <c r="AB1029" s="40"/>
      <c r="AC1029" s="40"/>
      <c r="AD1029" s="40"/>
      <c r="AE1029" s="40"/>
      <c r="AF1029" s="40"/>
      <c r="AG1029" s="40"/>
      <c r="AH1029" s="40"/>
      <c r="AI1029" s="40"/>
      <c r="AJ1029" s="40"/>
    </row>
    <row r="1030" spans="1:36" x14ac:dyDescent="0.25">
      <c r="A1030" s="40"/>
      <c r="B1030" s="40"/>
      <c r="C1030" s="40"/>
      <c r="D1030" s="40"/>
      <c r="E1030" s="40"/>
      <c r="F1030" s="40"/>
      <c r="G1030" s="40"/>
      <c r="H1030" s="40"/>
      <c r="I1030" s="40"/>
      <c r="J1030" s="40"/>
      <c r="K1030" s="40"/>
      <c r="L1030" s="40"/>
      <c r="M1030" s="40"/>
      <c r="N1030" s="40"/>
      <c r="O1030" s="40"/>
      <c r="P1030" s="40"/>
      <c r="Q1030" s="40"/>
      <c r="R1030" s="40"/>
      <c r="S1030" s="40"/>
      <c r="T1030" s="40"/>
      <c r="U1030" s="40"/>
      <c r="V1030" s="40"/>
      <c r="W1030" s="40"/>
      <c r="X1030" s="40"/>
      <c r="Y1030" s="40"/>
      <c r="Z1030" s="40"/>
      <c r="AA1030" s="40"/>
      <c r="AB1030" s="40"/>
      <c r="AC1030" s="40"/>
      <c r="AD1030" s="40"/>
      <c r="AE1030" s="40"/>
      <c r="AF1030" s="40"/>
      <c r="AG1030" s="40"/>
      <c r="AH1030" s="40"/>
      <c r="AI1030" s="40"/>
      <c r="AJ1030" s="40"/>
    </row>
    <row r="1031" spans="1:36" x14ac:dyDescent="0.25">
      <c r="A1031" s="40"/>
      <c r="B1031" s="40"/>
      <c r="C1031" s="40"/>
      <c r="D1031" s="40"/>
      <c r="E1031" s="40"/>
      <c r="F1031" s="40"/>
      <c r="G1031" s="40"/>
      <c r="H1031" s="40"/>
      <c r="I1031" s="40"/>
      <c r="J1031" s="40"/>
      <c r="K1031" s="40"/>
      <c r="L1031" s="40"/>
      <c r="M1031" s="40"/>
      <c r="N1031" s="40"/>
      <c r="O1031" s="40"/>
      <c r="P1031" s="40"/>
      <c r="Q1031" s="40"/>
      <c r="R1031" s="40"/>
      <c r="S1031" s="40"/>
      <c r="T1031" s="40"/>
      <c r="U1031" s="40"/>
      <c r="V1031" s="40"/>
      <c r="W1031" s="40"/>
      <c r="X1031" s="40"/>
      <c r="Y1031" s="40"/>
      <c r="Z1031" s="40"/>
      <c r="AA1031" s="40"/>
      <c r="AB1031" s="40"/>
      <c r="AC1031" s="40"/>
      <c r="AD1031" s="40"/>
      <c r="AE1031" s="40"/>
      <c r="AF1031" s="40"/>
      <c r="AG1031" s="40"/>
      <c r="AH1031" s="40"/>
      <c r="AI1031" s="40"/>
      <c r="AJ1031" s="40"/>
    </row>
    <row r="1032" spans="1:36" x14ac:dyDescent="0.25">
      <c r="A1032" s="40"/>
      <c r="B1032" s="40"/>
      <c r="C1032" s="40"/>
      <c r="D1032" s="40"/>
      <c r="E1032" s="40"/>
      <c r="F1032" s="40"/>
      <c r="G1032" s="40"/>
      <c r="H1032" s="40"/>
      <c r="I1032" s="40"/>
      <c r="J1032" s="40"/>
      <c r="K1032" s="40"/>
      <c r="L1032" s="40"/>
      <c r="M1032" s="40"/>
      <c r="N1032" s="40"/>
      <c r="O1032" s="40"/>
      <c r="P1032" s="40"/>
      <c r="Q1032" s="40"/>
      <c r="R1032" s="40"/>
      <c r="S1032" s="40"/>
      <c r="T1032" s="40"/>
      <c r="U1032" s="40"/>
      <c r="V1032" s="40"/>
      <c r="W1032" s="40"/>
      <c r="X1032" s="40"/>
      <c r="Y1032" s="40"/>
      <c r="Z1032" s="40"/>
      <c r="AA1032" s="40"/>
      <c r="AB1032" s="40"/>
      <c r="AC1032" s="40"/>
      <c r="AD1032" s="40"/>
      <c r="AE1032" s="40"/>
      <c r="AF1032" s="40"/>
      <c r="AG1032" s="40"/>
      <c r="AH1032" s="40"/>
      <c r="AI1032" s="40"/>
      <c r="AJ1032" s="40"/>
    </row>
    <row r="1033" spans="1:36" x14ac:dyDescent="0.25">
      <c r="A1033" s="40"/>
      <c r="B1033" s="40"/>
      <c r="C1033" s="40"/>
      <c r="D1033" s="40"/>
      <c r="E1033" s="40"/>
      <c r="F1033" s="40"/>
      <c r="G1033" s="40"/>
      <c r="H1033" s="40"/>
      <c r="I1033" s="40"/>
      <c r="J1033" s="40"/>
      <c r="K1033" s="40"/>
      <c r="L1033" s="40"/>
      <c r="M1033" s="40"/>
      <c r="N1033" s="40"/>
      <c r="O1033" s="40"/>
      <c r="P1033" s="40"/>
      <c r="Q1033" s="40"/>
      <c r="R1033" s="40"/>
      <c r="S1033" s="40"/>
      <c r="T1033" s="40"/>
      <c r="U1033" s="40"/>
      <c r="V1033" s="40"/>
      <c r="W1033" s="40"/>
      <c r="X1033" s="40"/>
      <c r="Y1033" s="40"/>
      <c r="Z1033" s="40"/>
      <c r="AA1033" s="40"/>
      <c r="AB1033" s="40"/>
      <c r="AC1033" s="40"/>
      <c r="AD1033" s="40"/>
      <c r="AE1033" s="40"/>
      <c r="AF1033" s="40"/>
      <c r="AG1033" s="40"/>
      <c r="AH1033" s="40"/>
      <c r="AI1033" s="40"/>
      <c r="AJ1033" s="40"/>
    </row>
    <row r="1034" spans="1:36" x14ac:dyDescent="0.25">
      <c r="A1034" s="40"/>
      <c r="B1034" s="40"/>
      <c r="C1034" s="40"/>
      <c r="D1034" s="40"/>
      <c r="E1034" s="40"/>
      <c r="F1034" s="40"/>
      <c r="G1034" s="40"/>
      <c r="H1034" s="40"/>
      <c r="I1034" s="40"/>
      <c r="J1034" s="40"/>
      <c r="K1034" s="40"/>
      <c r="L1034" s="40"/>
      <c r="M1034" s="40"/>
      <c r="N1034" s="40"/>
      <c r="O1034" s="40"/>
      <c r="P1034" s="40"/>
      <c r="Q1034" s="40"/>
      <c r="R1034" s="40"/>
      <c r="S1034" s="40"/>
      <c r="T1034" s="40"/>
      <c r="U1034" s="40"/>
      <c r="V1034" s="40"/>
      <c r="W1034" s="40"/>
      <c r="X1034" s="40"/>
      <c r="Y1034" s="40"/>
      <c r="Z1034" s="40"/>
      <c r="AA1034" s="40"/>
      <c r="AB1034" s="40"/>
      <c r="AC1034" s="40"/>
      <c r="AD1034" s="40"/>
      <c r="AE1034" s="40"/>
      <c r="AF1034" s="40"/>
      <c r="AG1034" s="40"/>
      <c r="AH1034" s="40"/>
      <c r="AI1034" s="40"/>
      <c r="AJ1034" s="40"/>
    </row>
    <row r="1035" spans="1:36" x14ac:dyDescent="0.25">
      <c r="A1035" s="40"/>
      <c r="B1035" s="40"/>
      <c r="C1035" s="40"/>
      <c r="D1035" s="40"/>
      <c r="E1035" s="40"/>
      <c r="F1035" s="40"/>
      <c r="G1035" s="40"/>
      <c r="H1035" s="40"/>
      <c r="I1035" s="40"/>
      <c r="J1035" s="40"/>
      <c r="K1035" s="40"/>
      <c r="L1035" s="40"/>
      <c r="M1035" s="40"/>
      <c r="N1035" s="40"/>
      <c r="O1035" s="40"/>
      <c r="P1035" s="40"/>
      <c r="Q1035" s="40"/>
      <c r="R1035" s="40"/>
      <c r="S1035" s="40"/>
      <c r="T1035" s="40"/>
      <c r="U1035" s="40"/>
      <c r="V1035" s="40"/>
      <c r="W1035" s="40"/>
      <c r="X1035" s="40"/>
      <c r="Y1035" s="40"/>
      <c r="Z1035" s="40"/>
      <c r="AA1035" s="40"/>
      <c r="AB1035" s="40"/>
      <c r="AC1035" s="40"/>
      <c r="AD1035" s="40"/>
      <c r="AE1035" s="40"/>
      <c r="AF1035" s="40"/>
      <c r="AG1035" s="40"/>
      <c r="AH1035" s="40"/>
      <c r="AI1035" s="40"/>
      <c r="AJ1035" s="40"/>
    </row>
    <row r="1036" spans="1:36" x14ac:dyDescent="0.25">
      <c r="A1036" s="40"/>
      <c r="B1036" s="40"/>
      <c r="C1036" s="40"/>
      <c r="D1036" s="40"/>
      <c r="E1036" s="40"/>
      <c r="F1036" s="40"/>
      <c r="G1036" s="40"/>
      <c r="H1036" s="40"/>
      <c r="I1036" s="40"/>
      <c r="J1036" s="40"/>
      <c r="K1036" s="40"/>
      <c r="L1036" s="40"/>
      <c r="M1036" s="40"/>
      <c r="N1036" s="40"/>
      <c r="O1036" s="40"/>
      <c r="P1036" s="40"/>
      <c r="Q1036" s="40"/>
      <c r="R1036" s="40"/>
      <c r="S1036" s="40"/>
      <c r="T1036" s="40"/>
      <c r="U1036" s="40"/>
      <c r="V1036" s="40"/>
      <c r="W1036" s="40"/>
      <c r="X1036" s="40"/>
      <c r="Y1036" s="40"/>
      <c r="Z1036" s="40"/>
      <c r="AA1036" s="40"/>
      <c r="AB1036" s="40"/>
      <c r="AC1036" s="40"/>
      <c r="AD1036" s="40"/>
      <c r="AE1036" s="40"/>
      <c r="AF1036" s="40"/>
      <c r="AG1036" s="40"/>
      <c r="AH1036" s="40"/>
      <c r="AI1036" s="40"/>
      <c r="AJ1036" s="40"/>
    </row>
    <row r="1037" spans="1:36" x14ac:dyDescent="0.25">
      <c r="A1037" s="40"/>
      <c r="B1037" s="40"/>
      <c r="C1037" s="40"/>
      <c r="D1037" s="40"/>
      <c r="E1037" s="40"/>
      <c r="F1037" s="40"/>
      <c r="G1037" s="40"/>
      <c r="H1037" s="40"/>
      <c r="I1037" s="40"/>
      <c r="J1037" s="40"/>
      <c r="K1037" s="40"/>
      <c r="L1037" s="40"/>
      <c r="M1037" s="40"/>
      <c r="N1037" s="40"/>
      <c r="O1037" s="40"/>
      <c r="P1037" s="40"/>
      <c r="Q1037" s="40"/>
      <c r="R1037" s="40"/>
      <c r="S1037" s="40"/>
      <c r="T1037" s="40"/>
      <c r="U1037" s="40"/>
      <c r="V1037" s="40"/>
      <c r="W1037" s="40"/>
      <c r="X1037" s="40"/>
      <c r="Y1037" s="40"/>
      <c r="Z1037" s="40"/>
      <c r="AA1037" s="40"/>
      <c r="AB1037" s="40"/>
      <c r="AC1037" s="40"/>
      <c r="AD1037" s="40"/>
      <c r="AE1037" s="40"/>
      <c r="AF1037" s="40"/>
      <c r="AG1037" s="40"/>
      <c r="AH1037" s="40"/>
      <c r="AI1037" s="40"/>
      <c r="AJ1037" s="40"/>
    </row>
    <row r="1038" spans="1:36" x14ac:dyDescent="0.25">
      <c r="A1038" s="40"/>
      <c r="B1038" s="40"/>
      <c r="C1038" s="40"/>
      <c r="D1038" s="40"/>
      <c r="E1038" s="40"/>
      <c r="F1038" s="40"/>
      <c r="G1038" s="40"/>
      <c r="H1038" s="40"/>
      <c r="I1038" s="40"/>
      <c r="J1038" s="40"/>
      <c r="K1038" s="40"/>
      <c r="L1038" s="40"/>
      <c r="M1038" s="40"/>
      <c r="N1038" s="40"/>
      <c r="O1038" s="40"/>
      <c r="P1038" s="40"/>
      <c r="Q1038" s="40"/>
      <c r="R1038" s="40"/>
      <c r="S1038" s="40"/>
      <c r="T1038" s="40"/>
      <c r="U1038" s="40"/>
      <c r="V1038" s="40"/>
      <c r="W1038" s="40"/>
      <c r="X1038" s="40"/>
      <c r="Y1038" s="40"/>
      <c r="Z1038" s="40"/>
      <c r="AA1038" s="40"/>
      <c r="AB1038" s="40"/>
      <c r="AC1038" s="40"/>
      <c r="AD1038" s="40"/>
      <c r="AE1038" s="40"/>
      <c r="AF1038" s="40"/>
      <c r="AG1038" s="40"/>
      <c r="AH1038" s="40"/>
      <c r="AI1038" s="40"/>
      <c r="AJ1038" s="40"/>
    </row>
    <row r="1039" spans="1:36" x14ac:dyDescent="0.25">
      <c r="A1039" s="40"/>
      <c r="B1039" s="40"/>
      <c r="C1039" s="40"/>
      <c r="D1039" s="40"/>
      <c r="E1039" s="40"/>
      <c r="F1039" s="40"/>
      <c r="G1039" s="40"/>
      <c r="H1039" s="40"/>
      <c r="I1039" s="40"/>
      <c r="J1039" s="40"/>
      <c r="K1039" s="40"/>
      <c r="L1039" s="40"/>
      <c r="M1039" s="40"/>
      <c r="N1039" s="40"/>
      <c r="O1039" s="40"/>
      <c r="P1039" s="40"/>
      <c r="Q1039" s="40"/>
      <c r="R1039" s="40"/>
      <c r="S1039" s="40"/>
      <c r="T1039" s="40"/>
      <c r="U1039" s="40"/>
      <c r="V1039" s="40"/>
      <c r="W1039" s="40"/>
      <c r="X1039" s="40"/>
      <c r="Y1039" s="40"/>
      <c r="Z1039" s="40"/>
      <c r="AA1039" s="40"/>
      <c r="AB1039" s="40"/>
      <c r="AC1039" s="40"/>
      <c r="AD1039" s="40"/>
      <c r="AE1039" s="40"/>
      <c r="AF1039" s="40"/>
      <c r="AG1039" s="40"/>
      <c r="AH1039" s="40"/>
      <c r="AI1039" s="40"/>
      <c r="AJ1039" s="40"/>
    </row>
    <row r="1040" spans="1:36" x14ac:dyDescent="0.25">
      <c r="A1040" s="40"/>
      <c r="B1040" s="40"/>
      <c r="C1040" s="40"/>
      <c r="D1040" s="40"/>
      <c r="E1040" s="40"/>
      <c r="F1040" s="40"/>
      <c r="G1040" s="40"/>
      <c r="H1040" s="40"/>
      <c r="I1040" s="40"/>
      <c r="J1040" s="40"/>
      <c r="K1040" s="40"/>
      <c r="L1040" s="40"/>
      <c r="M1040" s="40"/>
      <c r="N1040" s="40"/>
      <c r="O1040" s="40"/>
      <c r="P1040" s="40"/>
      <c r="Q1040" s="40"/>
      <c r="R1040" s="40"/>
      <c r="S1040" s="40"/>
      <c r="T1040" s="40"/>
      <c r="U1040" s="40"/>
      <c r="V1040" s="40"/>
      <c r="W1040" s="40"/>
      <c r="X1040" s="40"/>
      <c r="Y1040" s="40"/>
      <c r="Z1040" s="40"/>
      <c r="AA1040" s="40"/>
      <c r="AB1040" s="40"/>
      <c r="AC1040" s="40"/>
      <c r="AD1040" s="40"/>
      <c r="AE1040" s="40"/>
      <c r="AF1040" s="40"/>
      <c r="AG1040" s="40"/>
      <c r="AH1040" s="40"/>
      <c r="AI1040" s="40"/>
      <c r="AJ1040" s="40"/>
    </row>
    <row r="1041" spans="1:36" x14ac:dyDescent="0.25">
      <c r="A1041" s="40"/>
      <c r="B1041" s="40"/>
      <c r="C1041" s="40"/>
      <c r="D1041" s="40"/>
      <c r="E1041" s="40"/>
      <c r="F1041" s="40"/>
      <c r="G1041" s="40"/>
      <c r="H1041" s="40"/>
      <c r="I1041" s="40"/>
      <c r="J1041" s="40"/>
      <c r="K1041" s="40"/>
      <c r="L1041" s="40"/>
      <c r="M1041" s="40"/>
      <c r="N1041" s="40"/>
      <c r="O1041" s="40"/>
      <c r="P1041" s="40"/>
      <c r="Q1041" s="40"/>
      <c r="R1041" s="40"/>
      <c r="S1041" s="40"/>
      <c r="T1041" s="40"/>
      <c r="U1041" s="40"/>
      <c r="V1041" s="40"/>
      <c r="W1041" s="40"/>
      <c r="X1041" s="40"/>
      <c r="Y1041" s="40"/>
      <c r="Z1041" s="40"/>
      <c r="AA1041" s="40"/>
      <c r="AB1041" s="40"/>
      <c r="AC1041" s="40"/>
      <c r="AD1041" s="40"/>
      <c r="AE1041" s="40"/>
      <c r="AF1041" s="40"/>
      <c r="AG1041" s="40"/>
      <c r="AH1041" s="40"/>
      <c r="AI1041" s="40"/>
      <c r="AJ1041" s="40"/>
    </row>
    <row r="1042" spans="1:36" x14ac:dyDescent="0.25">
      <c r="A1042" s="40"/>
      <c r="B1042" s="40"/>
      <c r="C1042" s="40"/>
      <c r="D1042" s="40"/>
      <c r="E1042" s="40"/>
      <c r="F1042" s="40"/>
      <c r="G1042" s="40"/>
      <c r="H1042" s="40"/>
      <c r="I1042" s="40"/>
      <c r="J1042" s="40"/>
      <c r="K1042" s="40"/>
      <c r="L1042" s="40"/>
      <c r="M1042" s="40"/>
      <c r="N1042" s="40"/>
      <c r="O1042" s="40"/>
      <c r="P1042" s="40"/>
      <c r="Q1042" s="40"/>
      <c r="R1042" s="40"/>
      <c r="S1042" s="40"/>
      <c r="T1042" s="40"/>
      <c r="U1042" s="40"/>
      <c r="V1042" s="40"/>
      <c r="W1042" s="40"/>
      <c r="X1042" s="40"/>
      <c r="Y1042" s="40"/>
      <c r="Z1042" s="40"/>
      <c r="AA1042" s="40"/>
      <c r="AB1042" s="40"/>
      <c r="AC1042" s="40"/>
      <c r="AD1042" s="40"/>
      <c r="AE1042" s="40"/>
      <c r="AF1042" s="40"/>
      <c r="AG1042" s="40"/>
      <c r="AH1042" s="40"/>
      <c r="AI1042" s="40"/>
      <c r="AJ1042" s="40"/>
    </row>
    <row r="1043" spans="1:36" x14ac:dyDescent="0.25">
      <c r="A1043" s="40"/>
      <c r="B1043" s="40"/>
      <c r="C1043" s="40"/>
      <c r="D1043" s="40"/>
      <c r="E1043" s="40"/>
      <c r="F1043" s="40"/>
      <c r="G1043" s="40"/>
      <c r="H1043" s="40"/>
      <c r="I1043" s="40"/>
      <c r="J1043" s="40"/>
      <c r="K1043" s="40"/>
      <c r="L1043" s="40"/>
      <c r="M1043" s="40"/>
      <c r="N1043" s="40"/>
      <c r="O1043" s="40"/>
      <c r="P1043" s="40"/>
      <c r="Q1043" s="40"/>
      <c r="R1043" s="40"/>
      <c r="S1043" s="40"/>
      <c r="T1043" s="40"/>
      <c r="U1043" s="40"/>
      <c r="V1043" s="40"/>
      <c r="W1043" s="40"/>
      <c r="X1043" s="40"/>
      <c r="Y1043" s="40"/>
      <c r="Z1043" s="40"/>
      <c r="AA1043" s="40"/>
      <c r="AB1043" s="40"/>
      <c r="AC1043" s="40"/>
      <c r="AD1043" s="40"/>
      <c r="AE1043" s="40"/>
      <c r="AF1043" s="40"/>
      <c r="AG1043" s="40"/>
      <c r="AH1043" s="40"/>
      <c r="AI1043" s="40"/>
      <c r="AJ1043" s="40"/>
    </row>
    <row r="1044" spans="1:36" x14ac:dyDescent="0.25">
      <c r="A1044" s="40"/>
      <c r="B1044" s="40"/>
      <c r="C1044" s="40"/>
      <c r="D1044" s="40"/>
      <c r="E1044" s="40"/>
      <c r="F1044" s="40"/>
      <c r="G1044" s="40"/>
      <c r="H1044" s="40"/>
      <c r="I1044" s="40"/>
      <c r="J1044" s="40"/>
      <c r="K1044" s="40"/>
      <c r="L1044" s="40"/>
      <c r="M1044" s="40"/>
      <c r="N1044" s="40"/>
      <c r="O1044" s="40"/>
      <c r="P1044" s="40"/>
      <c r="Q1044" s="40"/>
      <c r="R1044" s="40"/>
      <c r="S1044" s="40"/>
      <c r="T1044" s="40"/>
      <c r="U1044" s="40"/>
      <c r="V1044" s="40"/>
      <c r="W1044" s="40"/>
      <c r="X1044" s="40"/>
      <c r="Y1044" s="40"/>
      <c r="Z1044" s="40"/>
      <c r="AA1044" s="40"/>
      <c r="AB1044" s="40"/>
      <c r="AC1044" s="40"/>
      <c r="AD1044" s="40"/>
      <c r="AE1044" s="40"/>
      <c r="AF1044" s="40"/>
      <c r="AG1044" s="40"/>
      <c r="AH1044" s="40"/>
      <c r="AI1044" s="40"/>
      <c r="AJ1044" s="40"/>
    </row>
    <row r="1045" spans="1:36" x14ac:dyDescent="0.25">
      <c r="A1045" s="40"/>
      <c r="B1045" s="40"/>
      <c r="C1045" s="40"/>
      <c r="D1045" s="40"/>
      <c r="E1045" s="40"/>
      <c r="F1045" s="40"/>
      <c r="G1045" s="40"/>
      <c r="H1045" s="40"/>
      <c r="I1045" s="40"/>
      <c r="J1045" s="40"/>
      <c r="K1045" s="40"/>
      <c r="L1045" s="40"/>
      <c r="M1045" s="40"/>
      <c r="N1045" s="40"/>
      <c r="O1045" s="40"/>
      <c r="P1045" s="40"/>
      <c r="Q1045" s="40"/>
      <c r="R1045" s="40"/>
      <c r="S1045" s="40"/>
      <c r="T1045" s="40"/>
      <c r="U1045" s="40"/>
      <c r="V1045" s="40"/>
      <c r="W1045" s="40"/>
      <c r="X1045" s="40"/>
      <c r="Y1045" s="40"/>
      <c r="Z1045" s="40"/>
      <c r="AA1045" s="40"/>
      <c r="AB1045" s="40"/>
      <c r="AC1045" s="40"/>
      <c r="AD1045" s="40"/>
      <c r="AE1045" s="40"/>
      <c r="AF1045" s="40"/>
      <c r="AG1045" s="40"/>
      <c r="AH1045" s="40"/>
      <c r="AI1045" s="40"/>
      <c r="AJ1045" s="40"/>
    </row>
    <row r="1046" spans="1:36" x14ac:dyDescent="0.25">
      <c r="A1046" s="40"/>
      <c r="B1046" s="40"/>
      <c r="C1046" s="40"/>
      <c r="D1046" s="40"/>
      <c r="E1046" s="40"/>
      <c r="F1046" s="40"/>
      <c r="G1046" s="40"/>
      <c r="H1046" s="40"/>
      <c r="I1046" s="40"/>
      <c r="J1046" s="40"/>
      <c r="K1046" s="40"/>
      <c r="L1046" s="40"/>
      <c r="M1046" s="40"/>
      <c r="N1046" s="40"/>
      <c r="O1046" s="40"/>
      <c r="P1046" s="40"/>
      <c r="Q1046" s="40"/>
      <c r="R1046" s="40"/>
      <c r="S1046" s="40"/>
      <c r="T1046" s="40"/>
      <c r="U1046" s="40"/>
      <c r="V1046" s="40"/>
      <c r="W1046" s="40"/>
      <c r="X1046" s="40"/>
      <c r="Y1046" s="40"/>
      <c r="Z1046" s="40"/>
      <c r="AA1046" s="40"/>
      <c r="AB1046" s="40"/>
      <c r="AC1046" s="40"/>
      <c r="AD1046" s="40"/>
      <c r="AE1046" s="40"/>
      <c r="AF1046" s="40"/>
      <c r="AG1046" s="40"/>
      <c r="AH1046" s="40"/>
      <c r="AI1046" s="40"/>
      <c r="AJ1046" s="40"/>
    </row>
    <row r="1047" spans="1:36" x14ac:dyDescent="0.25">
      <c r="A1047" s="40"/>
      <c r="B1047" s="40"/>
      <c r="C1047" s="40"/>
      <c r="D1047" s="40"/>
      <c r="E1047" s="40"/>
      <c r="F1047" s="40"/>
      <c r="G1047" s="40"/>
      <c r="H1047" s="40"/>
      <c r="I1047" s="40"/>
      <c r="J1047" s="40"/>
      <c r="K1047" s="40"/>
      <c r="L1047" s="40"/>
      <c r="M1047" s="40"/>
      <c r="N1047" s="40"/>
      <c r="O1047" s="40"/>
      <c r="P1047" s="40"/>
      <c r="Q1047" s="40"/>
      <c r="R1047" s="40"/>
      <c r="S1047" s="40"/>
      <c r="T1047" s="40"/>
      <c r="U1047" s="40"/>
      <c r="V1047" s="40"/>
      <c r="W1047" s="40"/>
      <c r="X1047" s="40"/>
      <c r="Y1047" s="40"/>
      <c r="Z1047" s="40"/>
      <c r="AA1047" s="40"/>
      <c r="AB1047" s="40"/>
      <c r="AC1047" s="40"/>
      <c r="AD1047" s="40"/>
      <c r="AE1047" s="40"/>
      <c r="AF1047" s="40"/>
      <c r="AG1047" s="40"/>
      <c r="AH1047" s="40"/>
      <c r="AI1047" s="40"/>
      <c r="AJ1047" s="40"/>
    </row>
    <row r="1048" spans="1:36" x14ac:dyDescent="0.25">
      <c r="A1048" s="40"/>
      <c r="B1048" s="40"/>
      <c r="C1048" s="40"/>
      <c r="D1048" s="40"/>
      <c r="E1048" s="40"/>
      <c r="F1048" s="40"/>
      <c r="G1048" s="40"/>
      <c r="H1048" s="40"/>
      <c r="I1048" s="40"/>
      <c r="J1048" s="40"/>
      <c r="K1048" s="40"/>
      <c r="L1048" s="40"/>
      <c r="M1048" s="40"/>
      <c r="N1048" s="40"/>
      <c r="O1048" s="40"/>
      <c r="P1048" s="40"/>
      <c r="Q1048" s="40"/>
      <c r="R1048" s="40"/>
      <c r="S1048" s="40"/>
      <c r="T1048" s="40"/>
      <c r="U1048" s="40"/>
      <c r="V1048" s="40"/>
      <c r="W1048" s="40"/>
      <c r="X1048" s="40"/>
      <c r="Y1048" s="40"/>
      <c r="Z1048" s="40"/>
      <c r="AA1048" s="40"/>
      <c r="AB1048" s="40"/>
      <c r="AC1048" s="40"/>
      <c r="AD1048" s="40"/>
      <c r="AE1048" s="40"/>
      <c r="AF1048" s="40"/>
      <c r="AG1048" s="40"/>
      <c r="AH1048" s="40"/>
      <c r="AI1048" s="40"/>
      <c r="AJ1048" s="40"/>
    </row>
    <row r="1049" spans="1:36" x14ac:dyDescent="0.25">
      <c r="A1049" s="40"/>
      <c r="B1049" s="40"/>
      <c r="C1049" s="40"/>
      <c r="D1049" s="40"/>
      <c r="E1049" s="40"/>
      <c r="F1049" s="40"/>
      <c r="G1049" s="40"/>
      <c r="H1049" s="40"/>
      <c r="I1049" s="40"/>
      <c r="J1049" s="40"/>
      <c r="K1049" s="40"/>
      <c r="L1049" s="40"/>
      <c r="M1049" s="40"/>
      <c r="N1049" s="40"/>
      <c r="O1049" s="40"/>
      <c r="P1049" s="40"/>
      <c r="Q1049" s="40"/>
      <c r="R1049" s="40"/>
      <c r="S1049" s="40"/>
      <c r="T1049" s="40"/>
      <c r="U1049" s="40"/>
      <c r="V1049" s="40"/>
      <c r="W1049" s="40"/>
      <c r="X1049" s="40"/>
      <c r="Y1049" s="40"/>
      <c r="Z1049" s="40"/>
      <c r="AA1049" s="40"/>
      <c r="AB1049" s="40"/>
      <c r="AC1049" s="40"/>
      <c r="AD1049" s="40"/>
      <c r="AE1049" s="40"/>
      <c r="AF1049" s="40"/>
      <c r="AG1049" s="40"/>
      <c r="AH1049" s="40"/>
      <c r="AI1049" s="40"/>
      <c r="AJ1049" s="40"/>
    </row>
    <row r="1050" spans="1:36" x14ac:dyDescent="0.25">
      <c r="A1050" s="40"/>
      <c r="B1050" s="40"/>
      <c r="C1050" s="40"/>
      <c r="D1050" s="40"/>
      <c r="E1050" s="40"/>
      <c r="F1050" s="40"/>
      <c r="G1050" s="40"/>
      <c r="H1050" s="40"/>
      <c r="I1050" s="40"/>
      <c r="J1050" s="40"/>
      <c r="K1050" s="40"/>
      <c r="L1050" s="40"/>
      <c r="M1050" s="40"/>
      <c r="N1050" s="40"/>
      <c r="O1050" s="40"/>
      <c r="P1050" s="40"/>
      <c r="Q1050" s="40"/>
      <c r="R1050" s="40"/>
      <c r="S1050" s="40"/>
      <c r="T1050" s="40"/>
      <c r="U1050" s="40"/>
      <c r="V1050" s="40"/>
      <c r="W1050" s="40"/>
      <c r="X1050" s="40"/>
      <c r="Y1050" s="40"/>
      <c r="Z1050" s="40"/>
      <c r="AA1050" s="40"/>
      <c r="AB1050" s="40"/>
      <c r="AC1050" s="40"/>
      <c r="AD1050" s="40"/>
      <c r="AE1050" s="40"/>
      <c r="AF1050" s="40"/>
      <c r="AG1050" s="40"/>
      <c r="AH1050" s="40"/>
      <c r="AI1050" s="40"/>
      <c r="AJ1050" s="40"/>
    </row>
    <row r="1051" spans="1:36" x14ac:dyDescent="0.25">
      <c r="A1051" s="40"/>
      <c r="B1051" s="40"/>
      <c r="C1051" s="40"/>
      <c r="D1051" s="40"/>
      <c r="E1051" s="40"/>
      <c r="F1051" s="40"/>
      <c r="G1051" s="40"/>
      <c r="H1051" s="40"/>
      <c r="I1051" s="40"/>
      <c r="J1051" s="40"/>
      <c r="K1051" s="40"/>
      <c r="L1051" s="40"/>
      <c r="M1051" s="40"/>
      <c r="N1051" s="40"/>
      <c r="O1051" s="40"/>
      <c r="P1051" s="40"/>
      <c r="Q1051" s="40"/>
      <c r="R1051" s="40"/>
      <c r="S1051" s="40"/>
      <c r="T1051" s="40"/>
      <c r="U1051" s="40"/>
      <c r="V1051" s="40"/>
      <c r="W1051" s="40"/>
      <c r="X1051" s="40"/>
      <c r="Y1051" s="40"/>
      <c r="Z1051" s="40"/>
      <c r="AA1051" s="40"/>
      <c r="AB1051" s="40"/>
      <c r="AC1051" s="40"/>
      <c r="AD1051" s="40"/>
      <c r="AE1051" s="40"/>
      <c r="AF1051" s="40"/>
      <c r="AG1051" s="40"/>
      <c r="AH1051" s="40"/>
      <c r="AI1051" s="40"/>
      <c r="AJ1051" s="40"/>
    </row>
    <row r="1052" spans="1:36" x14ac:dyDescent="0.25">
      <c r="A1052" s="40"/>
      <c r="B1052" s="40"/>
      <c r="C1052" s="40"/>
      <c r="D1052" s="40"/>
      <c r="E1052" s="40"/>
      <c r="F1052" s="40"/>
      <c r="G1052" s="40"/>
      <c r="H1052" s="40"/>
      <c r="I1052" s="40"/>
      <c r="J1052" s="40"/>
      <c r="K1052" s="40"/>
      <c r="L1052" s="40"/>
      <c r="M1052" s="40"/>
      <c r="N1052" s="40"/>
      <c r="O1052" s="40"/>
      <c r="P1052" s="40"/>
      <c r="Q1052" s="40"/>
      <c r="R1052" s="40"/>
      <c r="S1052" s="40"/>
      <c r="T1052" s="40"/>
      <c r="U1052" s="40"/>
      <c r="V1052" s="40"/>
      <c r="W1052" s="40"/>
      <c r="X1052" s="40"/>
      <c r="Y1052" s="40"/>
      <c r="Z1052" s="40"/>
      <c r="AA1052" s="40"/>
      <c r="AB1052" s="40"/>
      <c r="AC1052" s="40"/>
      <c r="AD1052" s="40"/>
      <c r="AE1052" s="40"/>
      <c r="AF1052" s="40"/>
      <c r="AG1052" s="40"/>
      <c r="AH1052" s="40"/>
      <c r="AI1052" s="40"/>
      <c r="AJ1052" s="40"/>
    </row>
    <row r="1053" spans="1:36" x14ac:dyDescent="0.25">
      <c r="A1053" s="40"/>
      <c r="B1053" s="40"/>
      <c r="C1053" s="40"/>
      <c r="D1053" s="40"/>
      <c r="E1053" s="40"/>
      <c r="F1053" s="40"/>
      <c r="G1053" s="40"/>
      <c r="H1053" s="40"/>
      <c r="I1053" s="40"/>
      <c r="J1053" s="40"/>
      <c r="K1053" s="40"/>
      <c r="L1053" s="40"/>
      <c r="M1053" s="40"/>
      <c r="N1053" s="40"/>
      <c r="O1053" s="40"/>
      <c r="P1053" s="40"/>
      <c r="Q1053" s="40"/>
      <c r="R1053" s="40"/>
      <c r="S1053" s="40"/>
      <c r="T1053" s="40"/>
      <c r="U1053" s="40"/>
      <c r="V1053" s="40"/>
      <c r="W1053" s="40"/>
      <c r="X1053" s="40"/>
      <c r="Y1053" s="40"/>
      <c r="Z1053" s="40"/>
      <c r="AA1053" s="40"/>
      <c r="AB1053" s="40"/>
      <c r="AC1053" s="40"/>
      <c r="AD1053" s="40"/>
      <c r="AE1053" s="40"/>
      <c r="AF1053" s="40"/>
      <c r="AG1053" s="40"/>
      <c r="AH1053" s="40"/>
      <c r="AI1053" s="40"/>
      <c r="AJ1053" s="40"/>
    </row>
    <row r="1054" spans="1:36" x14ac:dyDescent="0.25">
      <c r="A1054" s="40"/>
      <c r="B1054" s="40"/>
      <c r="C1054" s="40"/>
      <c r="D1054" s="40"/>
      <c r="E1054" s="40"/>
      <c r="F1054" s="40"/>
      <c r="G1054" s="40"/>
      <c r="H1054" s="40"/>
      <c r="I1054" s="40"/>
      <c r="J1054" s="40"/>
      <c r="K1054" s="40"/>
      <c r="L1054" s="40"/>
      <c r="M1054" s="40"/>
      <c r="N1054" s="40"/>
      <c r="O1054" s="40"/>
      <c r="P1054" s="40"/>
      <c r="Q1054" s="40"/>
      <c r="R1054" s="40"/>
      <c r="S1054" s="40"/>
      <c r="T1054" s="40"/>
      <c r="U1054" s="40"/>
      <c r="V1054" s="40"/>
      <c r="W1054" s="40"/>
      <c r="X1054" s="40"/>
      <c r="Y1054" s="40"/>
      <c r="Z1054" s="40"/>
      <c r="AA1054" s="40"/>
      <c r="AB1054" s="40"/>
      <c r="AC1054" s="40"/>
      <c r="AD1054" s="40"/>
      <c r="AE1054" s="40"/>
      <c r="AF1054" s="40"/>
      <c r="AG1054" s="40"/>
      <c r="AH1054" s="40"/>
      <c r="AI1054" s="40"/>
      <c r="AJ1054" s="40"/>
    </row>
    <row r="1055" spans="1:36" x14ac:dyDescent="0.25">
      <c r="A1055" s="40"/>
      <c r="B1055" s="40"/>
      <c r="C1055" s="40"/>
      <c r="D1055" s="40"/>
      <c r="E1055" s="40"/>
      <c r="F1055" s="40"/>
      <c r="G1055" s="40"/>
      <c r="H1055" s="40"/>
      <c r="I1055" s="40"/>
      <c r="J1055" s="40"/>
      <c r="K1055" s="40"/>
      <c r="L1055" s="40"/>
      <c r="M1055" s="40"/>
      <c r="N1055" s="40"/>
      <c r="O1055" s="40"/>
      <c r="P1055" s="40"/>
      <c r="Q1055" s="40"/>
      <c r="R1055" s="40"/>
      <c r="S1055" s="40"/>
      <c r="T1055" s="40"/>
      <c r="U1055" s="40"/>
      <c r="V1055" s="40"/>
      <c r="W1055" s="40"/>
      <c r="X1055" s="40"/>
      <c r="Y1055" s="40"/>
      <c r="Z1055" s="40"/>
      <c r="AA1055" s="40"/>
      <c r="AB1055" s="40"/>
      <c r="AC1055" s="40"/>
      <c r="AD1055" s="40"/>
      <c r="AE1055" s="40"/>
      <c r="AF1055" s="40"/>
      <c r="AG1055" s="40"/>
      <c r="AH1055" s="40"/>
      <c r="AI1055" s="40"/>
      <c r="AJ1055" s="40"/>
    </row>
    <row r="1056" spans="1:36" x14ac:dyDescent="0.25">
      <c r="A1056" s="40"/>
      <c r="B1056" s="40"/>
      <c r="C1056" s="40"/>
      <c r="D1056" s="40"/>
      <c r="E1056" s="40"/>
      <c r="F1056" s="40"/>
      <c r="G1056" s="40"/>
      <c r="H1056" s="40"/>
      <c r="I1056" s="40"/>
      <c r="J1056" s="40"/>
      <c r="K1056" s="40"/>
      <c r="L1056" s="40"/>
      <c r="M1056" s="40"/>
      <c r="N1056" s="40"/>
      <c r="O1056" s="40"/>
      <c r="P1056" s="40"/>
      <c r="Q1056" s="40"/>
      <c r="R1056" s="40"/>
      <c r="S1056" s="40"/>
      <c r="T1056" s="40"/>
      <c r="U1056" s="40"/>
      <c r="V1056" s="40"/>
      <c r="W1056" s="40"/>
      <c r="X1056" s="40"/>
      <c r="Y1056" s="40"/>
      <c r="Z1056" s="40"/>
      <c r="AA1056" s="40"/>
      <c r="AB1056" s="40"/>
      <c r="AC1056" s="40"/>
      <c r="AD1056" s="40"/>
      <c r="AE1056" s="40"/>
      <c r="AF1056" s="40"/>
      <c r="AG1056" s="40"/>
      <c r="AH1056" s="40"/>
      <c r="AI1056" s="40"/>
      <c r="AJ1056" s="40"/>
    </row>
    <row r="1057" spans="1:36" x14ac:dyDescent="0.25">
      <c r="A1057" s="40"/>
      <c r="B1057" s="40"/>
      <c r="C1057" s="40"/>
      <c r="D1057" s="40"/>
      <c r="E1057" s="40"/>
      <c r="F1057" s="40"/>
      <c r="G1057" s="40"/>
      <c r="H1057" s="40"/>
      <c r="I1057" s="40"/>
      <c r="J1057" s="40"/>
      <c r="K1057" s="40"/>
      <c r="L1057" s="40"/>
      <c r="M1057" s="40"/>
      <c r="N1057" s="40"/>
      <c r="O1057" s="40"/>
      <c r="P1057" s="40"/>
      <c r="Q1057" s="40"/>
      <c r="R1057" s="40"/>
      <c r="S1057" s="40"/>
      <c r="T1057" s="40"/>
      <c r="U1057" s="40"/>
      <c r="V1057" s="40"/>
      <c r="W1057" s="40"/>
      <c r="X1057" s="40"/>
      <c r="Y1057" s="40"/>
      <c r="Z1057" s="40"/>
      <c r="AA1057" s="40"/>
      <c r="AB1057" s="40"/>
      <c r="AC1057" s="40"/>
      <c r="AD1057" s="40"/>
      <c r="AE1057" s="40"/>
      <c r="AF1057" s="40"/>
      <c r="AG1057" s="40"/>
      <c r="AH1057" s="40"/>
      <c r="AI1057" s="40"/>
      <c r="AJ1057" s="40"/>
    </row>
    <row r="1058" spans="1:36" x14ac:dyDescent="0.25">
      <c r="A1058" s="40"/>
      <c r="B1058" s="40"/>
      <c r="C1058" s="40"/>
      <c r="D1058" s="40"/>
      <c r="E1058" s="40"/>
      <c r="F1058" s="40"/>
      <c r="G1058" s="40"/>
      <c r="H1058" s="40"/>
      <c r="I1058" s="40"/>
      <c r="J1058" s="40"/>
      <c r="K1058" s="40"/>
      <c r="L1058" s="40"/>
      <c r="M1058" s="40"/>
      <c r="N1058" s="40"/>
      <c r="O1058" s="40"/>
      <c r="P1058" s="40"/>
      <c r="Q1058" s="40"/>
      <c r="R1058" s="40"/>
      <c r="S1058" s="40"/>
      <c r="T1058" s="40"/>
      <c r="U1058" s="40"/>
      <c r="V1058" s="40"/>
      <c r="W1058" s="40"/>
      <c r="X1058" s="40"/>
      <c r="Y1058" s="40"/>
      <c r="Z1058" s="40"/>
      <c r="AA1058" s="40"/>
      <c r="AB1058" s="40"/>
      <c r="AC1058" s="40"/>
      <c r="AD1058" s="40"/>
      <c r="AE1058" s="40"/>
      <c r="AF1058" s="40"/>
      <c r="AG1058" s="40"/>
      <c r="AH1058" s="40"/>
      <c r="AI1058" s="40"/>
      <c r="AJ1058" s="40"/>
    </row>
    <row r="1059" spans="1:36" x14ac:dyDescent="0.25">
      <c r="A1059" s="40"/>
      <c r="B1059" s="40"/>
      <c r="C1059" s="40"/>
      <c r="D1059" s="40"/>
      <c r="E1059" s="40"/>
      <c r="F1059" s="40"/>
      <c r="G1059" s="40"/>
      <c r="H1059" s="40"/>
      <c r="I1059" s="40"/>
      <c r="J1059" s="40"/>
      <c r="K1059" s="40"/>
      <c r="L1059" s="40"/>
      <c r="M1059" s="40"/>
      <c r="N1059" s="40"/>
      <c r="O1059" s="40"/>
      <c r="P1059" s="40"/>
      <c r="Q1059" s="40"/>
      <c r="R1059" s="40"/>
      <c r="S1059" s="40"/>
      <c r="T1059" s="40"/>
      <c r="U1059" s="40"/>
      <c r="V1059" s="40"/>
      <c r="W1059" s="40"/>
      <c r="X1059" s="40"/>
      <c r="Y1059" s="40"/>
      <c r="Z1059" s="40"/>
      <c r="AA1059" s="40"/>
      <c r="AB1059" s="40"/>
      <c r="AC1059" s="40"/>
      <c r="AD1059" s="40"/>
      <c r="AE1059" s="40"/>
      <c r="AF1059" s="40"/>
      <c r="AG1059" s="40"/>
      <c r="AH1059" s="40"/>
      <c r="AI1059" s="40"/>
      <c r="AJ1059" s="40"/>
    </row>
    <row r="1060" spans="1:36" x14ac:dyDescent="0.25">
      <c r="A1060" s="40"/>
      <c r="B1060" s="40"/>
      <c r="C1060" s="40"/>
      <c r="D1060" s="40"/>
      <c r="E1060" s="40"/>
      <c r="F1060" s="40"/>
      <c r="G1060" s="40"/>
      <c r="H1060" s="40"/>
      <c r="I1060" s="40"/>
      <c r="J1060" s="40"/>
      <c r="K1060" s="40"/>
      <c r="L1060" s="40"/>
      <c r="M1060" s="40"/>
      <c r="N1060" s="40"/>
      <c r="O1060" s="40"/>
      <c r="P1060" s="40"/>
      <c r="Q1060" s="40"/>
      <c r="R1060" s="40"/>
      <c r="S1060" s="40"/>
      <c r="T1060" s="40"/>
      <c r="U1060" s="40"/>
      <c r="V1060" s="40"/>
      <c r="W1060" s="40"/>
      <c r="X1060" s="40"/>
      <c r="Y1060" s="40"/>
      <c r="Z1060" s="40"/>
      <c r="AA1060" s="40"/>
      <c r="AB1060" s="40"/>
      <c r="AC1060" s="40"/>
      <c r="AD1060" s="40"/>
      <c r="AE1060" s="40"/>
      <c r="AF1060" s="40"/>
      <c r="AG1060" s="40"/>
      <c r="AH1060" s="40"/>
      <c r="AI1060" s="40"/>
      <c r="AJ1060" s="40"/>
    </row>
    <row r="1061" spans="1:36" x14ac:dyDescent="0.25">
      <c r="A1061" s="40"/>
      <c r="B1061" s="40"/>
      <c r="C1061" s="40"/>
      <c r="D1061" s="40"/>
      <c r="E1061" s="40"/>
      <c r="F1061" s="40"/>
      <c r="G1061" s="40"/>
      <c r="H1061" s="40"/>
      <c r="I1061" s="40"/>
      <c r="J1061" s="40"/>
      <c r="K1061" s="40"/>
      <c r="L1061" s="40"/>
      <c r="M1061" s="40"/>
      <c r="N1061" s="40"/>
      <c r="O1061" s="40"/>
      <c r="P1061" s="40"/>
      <c r="Q1061" s="40"/>
      <c r="R1061" s="40"/>
      <c r="S1061" s="40"/>
      <c r="T1061" s="40"/>
      <c r="U1061" s="40"/>
      <c r="V1061" s="40"/>
      <c r="W1061" s="40"/>
      <c r="X1061" s="40"/>
      <c r="Y1061" s="40"/>
      <c r="Z1061" s="40"/>
      <c r="AA1061" s="40"/>
      <c r="AB1061" s="40"/>
      <c r="AC1061" s="40"/>
      <c r="AD1061" s="40"/>
      <c r="AE1061" s="40"/>
      <c r="AF1061" s="40"/>
      <c r="AG1061" s="40"/>
      <c r="AH1061" s="40"/>
      <c r="AI1061" s="40"/>
      <c r="AJ1061" s="40"/>
    </row>
    <row r="1062" spans="1:36" x14ac:dyDescent="0.25">
      <c r="A1062" s="40"/>
      <c r="B1062" s="40"/>
      <c r="C1062" s="40"/>
      <c r="D1062" s="40"/>
      <c r="E1062" s="40"/>
      <c r="F1062" s="40"/>
      <c r="G1062" s="40"/>
      <c r="H1062" s="40"/>
      <c r="I1062" s="40"/>
      <c r="J1062" s="40"/>
      <c r="K1062" s="40"/>
      <c r="L1062" s="40"/>
      <c r="M1062" s="40"/>
      <c r="N1062" s="40"/>
      <c r="O1062" s="40"/>
      <c r="P1062" s="40"/>
      <c r="Q1062" s="40"/>
      <c r="R1062" s="40"/>
      <c r="S1062" s="40"/>
      <c r="T1062" s="40"/>
      <c r="U1062" s="40"/>
      <c r="V1062" s="40"/>
      <c r="W1062" s="40"/>
      <c r="X1062" s="40"/>
      <c r="Y1062" s="40"/>
      <c r="Z1062" s="40"/>
      <c r="AA1062" s="40"/>
      <c r="AB1062" s="40"/>
      <c r="AC1062" s="40"/>
      <c r="AD1062" s="40"/>
      <c r="AE1062" s="40"/>
      <c r="AF1062" s="40"/>
      <c r="AG1062" s="40"/>
      <c r="AH1062" s="40"/>
      <c r="AI1062" s="40"/>
      <c r="AJ1062" s="40"/>
    </row>
    <row r="1063" spans="1:36" x14ac:dyDescent="0.25">
      <c r="A1063" s="40"/>
      <c r="B1063" s="40"/>
      <c r="C1063" s="40"/>
      <c r="D1063" s="40"/>
      <c r="E1063" s="40"/>
      <c r="F1063" s="40"/>
      <c r="G1063" s="40"/>
      <c r="H1063" s="40"/>
      <c r="I1063" s="40"/>
      <c r="J1063" s="40"/>
      <c r="K1063" s="40"/>
      <c r="L1063" s="40"/>
      <c r="M1063" s="40"/>
      <c r="N1063" s="40"/>
      <c r="O1063" s="40"/>
      <c r="P1063" s="40"/>
      <c r="Q1063" s="40"/>
      <c r="R1063" s="40"/>
      <c r="S1063" s="40"/>
      <c r="T1063" s="40"/>
      <c r="U1063" s="40"/>
      <c r="V1063" s="40"/>
      <c r="W1063" s="40"/>
      <c r="X1063" s="40"/>
      <c r="Y1063" s="40"/>
      <c r="Z1063" s="40"/>
      <c r="AA1063" s="40"/>
      <c r="AB1063" s="40"/>
      <c r="AC1063" s="40"/>
      <c r="AD1063" s="40"/>
      <c r="AE1063" s="40"/>
      <c r="AF1063" s="40"/>
      <c r="AG1063" s="40"/>
      <c r="AH1063" s="40"/>
      <c r="AI1063" s="40"/>
      <c r="AJ1063" s="40"/>
    </row>
    <row r="1064" spans="1:36" x14ac:dyDescent="0.25">
      <c r="A1064" s="40"/>
      <c r="B1064" s="40"/>
      <c r="C1064" s="40"/>
      <c r="D1064" s="40"/>
      <c r="E1064" s="40"/>
      <c r="F1064" s="40"/>
      <c r="G1064" s="40"/>
      <c r="H1064" s="40"/>
      <c r="I1064" s="40"/>
      <c r="J1064" s="40"/>
      <c r="K1064" s="40"/>
      <c r="L1064" s="40"/>
      <c r="M1064" s="40"/>
      <c r="N1064" s="40"/>
      <c r="O1064" s="40"/>
      <c r="P1064" s="40"/>
      <c r="Q1064" s="40"/>
      <c r="R1064" s="40"/>
      <c r="S1064" s="40"/>
      <c r="T1064" s="40"/>
      <c r="U1064" s="40"/>
      <c r="V1064" s="40"/>
      <c r="W1064" s="40"/>
      <c r="X1064" s="40"/>
      <c r="Y1064" s="40"/>
      <c r="Z1064" s="40"/>
      <c r="AA1064" s="40"/>
      <c r="AB1064" s="40"/>
      <c r="AC1064" s="40"/>
      <c r="AD1064" s="40"/>
      <c r="AE1064" s="40"/>
      <c r="AF1064" s="40"/>
      <c r="AG1064" s="40"/>
      <c r="AH1064" s="40"/>
      <c r="AI1064" s="40"/>
      <c r="AJ1064" s="40"/>
    </row>
    <row r="1065" spans="1:36" x14ac:dyDescent="0.25">
      <c r="A1065" s="40"/>
      <c r="B1065" s="40"/>
      <c r="C1065" s="40"/>
      <c r="D1065" s="40"/>
      <c r="E1065" s="40"/>
      <c r="F1065" s="40"/>
      <c r="G1065" s="40"/>
      <c r="H1065" s="40"/>
      <c r="I1065" s="40"/>
      <c r="J1065" s="40"/>
      <c r="K1065" s="40"/>
      <c r="L1065" s="40"/>
      <c r="M1065" s="40"/>
      <c r="N1065" s="40"/>
      <c r="O1065" s="40"/>
      <c r="P1065" s="40"/>
      <c r="Q1065" s="40"/>
      <c r="R1065" s="40"/>
      <c r="S1065" s="40"/>
      <c r="T1065" s="40"/>
      <c r="U1065" s="40"/>
      <c r="V1065" s="40"/>
      <c r="W1065" s="40"/>
      <c r="X1065" s="40"/>
      <c r="Y1065" s="40"/>
      <c r="Z1065" s="40"/>
      <c r="AA1065" s="40"/>
      <c r="AB1065" s="40"/>
      <c r="AC1065" s="40"/>
      <c r="AD1065" s="40"/>
      <c r="AE1065" s="40"/>
      <c r="AF1065" s="40"/>
      <c r="AG1065" s="40"/>
      <c r="AH1065" s="40"/>
      <c r="AI1065" s="40"/>
      <c r="AJ1065" s="40"/>
    </row>
    <row r="1066" spans="1:36" x14ac:dyDescent="0.25">
      <c r="A1066" s="40"/>
      <c r="B1066" s="40"/>
      <c r="C1066" s="40"/>
      <c r="D1066" s="40"/>
      <c r="E1066" s="40"/>
      <c r="F1066" s="40"/>
      <c r="G1066" s="40"/>
      <c r="H1066" s="40"/>
      <c r="I1066" s="40"/>
      <c r="J1066" s="40"/>
      <c r="K1066" s="40"/>
      <c r="L1066" s="40"/>
      <c r="M1066" s="40"/>
      <c r="N1066" s="40"/>
      <c r="O1066" s="40"/>
      <c r="P1066" s="40"/>
      <c r="Q1066" s="40"/>
      <c r="R1066" s="40"/>
      <c r="S1066" s="40"/>
      <c r="T1066" s="40"/>
      <c r="U1066" s="40"/>
      <c r="V1066" s="40"/>
      <c r="W1066" s="40"/>
      <c r="X1066" s="40"/>
      <c r="Y1066" s="40"/>
      <c r="Z1066" s="40"/>
      <c r="AA1066" s="40"/>
      <c r="AB1066" s="40"/>
      <c r="AC1066" s="40"/>
      <c r="AD1066" s="40"/>
      <c r="AE1066" s="40"/>
      <c r="AF1066" s="40"/>
      <c r="AG1066" s="40"/>
      <c r="AH1066" s="40"/>
      <c r="AI1066" s="40"/>
      <c r="AJ1066" s="40"/>
    </row>
    <row r="1067" spans="1:36" x14ac:dyDescent="0.25">
      <c r="A1067" s="40"/>
      <c r="B1067" s="40"/>
      <c r="C1067" s="40"/>
      <c r="D1067" s="40"/>
      <c r="E1067" s="40"/>
      <c r="F1067" s="40"/>
      <c r="G1067" s="40"/>
      <c r="H1067" s="40"/>
      <c r="I1067" s="40"/>
      <c r="J1067" s="40"/>
      <c r="K1067" s="40"/>
      <c r="L1067" s="40"/>
      <c r="M1067" s="40"/>
      <c r="N1067" s="40"/>
      <c r="O1067" s="40"/>
      <c r="P1067" s="40"/>
      <c r="Q1067" s="40"/>
      <c r="R1067" s="40"/>
      <c r="S1067" s="40"/>
      <c r="T1067" s="40"/>
      <c r="U1067" s="40"/>
      <c r="V1067" s="40"/>
      <c r="W1067" s="40"/>
      <c r="X1067" s="40"/>
      <c r="Y1067" s="40"/>
      <c r="Z1067" s="40"/>
      <c r="AA1067" s="40"/>
      <c r="AB1067" s="40"/>
      <c r="AC1067" s="40"/>
      <c r="AD1067" s="40"/>
      <c r="AE1067" s="40"/>
      <c r="AF1067" s="40"/>
      <c r="AG1067" s="40"/>
      <c r="AH1067" s="40"/>
      <c r="AI1067" s="40"/>
      <c r="AJ1067" s="40"/>
    </row>
    <row r="1068" spans="1:36" x14ac:dyDescent="0.25">
      <c r="A1068" s="40"/>
      <c r="B1068" s="40"/>
      <c r="C1068" s="40"/>
      <c r="D1068" s="40"/>
      <c r="E1068" s="40"/>
      <c r="F1068" s="40"/>
      <c r="G1068" s="40"/>
      <c r="H1068" s="40"/>
      <c r="I1068" s="40"/>
      <c r="J1068" s="40"/>
      <c r="K1068" s="40"/>
      <c r="L1068" s="40"/>
      <c r="M1068" s="40"/>
      <c r="N1068" s="40"/>
      <c r="O1068" s="40"/>
      <c r="P1068" s="40"/>
      <c r="Q1068" s="40"/>
      <c r="R1068" s="40"/>
      <c r="S1068" s="40"/>
      <c r="T1068" s="40"/>
      <c r="U1068" s="40"/>
      <c r="V1068" s="40"/>
      <c r="W1068" s="40"/>
      <c r="X1068" s="40"/>
      <c r="Y1068" s="40"/>
      <c r="Z1068" s="40"/>
      <c r="AA1068" s="40"/>
      <c r="AB1068" s="40"/>
      <c r="AC1068" s="40"/>
      <c r="AD1068" s="40"/>
      <c r="AE1068" s="40"/>
      <c r="AF1068" s="40"/>
      <c r="AG1068" s="40"/>
      <c r="AH1068" s="40"/>
      <c r="AI1068" s="40"/>
      <c r="AJ1068" s="40"/>
    </row>
    <row r="1069" spans="1:36" x14ac:dyDescent="0.25">
      <c r="A1069" s="40"/>
      <c r="B1069" s="40"/>
      <c r="C1069" s="40"/>
      <c r="D1069" s="40"/>
      <c r="E1069" s="40"/>
      <c r="F1069" s="40"/>
      <c r="G1069" s="40"/>
      <c r="H1069" s="40"/>
      <c r="I1069" s="40"/>
      <c r="J1069" s="40"/>
      <c r="K1069" s="40"/>
      <c r="L1069" s="40"/>
      <c r="M1069" s="40"/>
      <c r="N1069" s="40"/>
      <c r="O1069" s="40"/>
      <c r="P1069" s="40"/>
      <c r="Q1069" s="40"/>
      <c r="R1069" s="40"/>
      <c r="S1069" s="40"/>
      <c r="T1069" s="40"/>
      <c r="U1069" s="40"/>
      <c r="V1069" s="40"/>
      <c r="W1069" s="40"/>
      <c r="X1069" s="40"/>
      <c r="Y1069" s="40"/>
      <c r="Z1069" s="40"/>
      <c r="AA1069" s="40"/>
      <c r="AB1069" s="40"/>
      <c r="AC1069" s="40"/>
      <c r="AD1069" s="40"/>
      <c r="AE1069" s="40"/>
      <c r="AF1069" s="40"/>
      <c r="AG1069" s="40"/>
      <c r="AH1069" s="40"/>
      <c r="AI1069" s="40"/>
      <c r="AJ1069" s="40"/>
    </row>
    <row r="1070" spans="1:36" x14ac:dyDescent="0.25">
      <c r="A1070" s="40"/>
      <c r="B1070" s="40"/>
      <c r="C1070" s="40"/>
      <c r="D1070" s="40"/>
      <c r="E1070" s="40"/>
      <c r="F1070" s="40"/>
      <c r="G1070" s="40"/>
      <c r="H1070" s="40"/>
      <c r="I1070" s="40"/>
      <c r="J1070" s="40"/>
      <c r="K1070" s="40"/>
      <c r="L1070" s="40"/>
      <c r="M1070" s="40"/>
      <c r="N1070" s="40"/>
      <c r="O1070" s="40"/>
      <c r="P1070" s="40"/>
      <c r="Q1070" s="40"/>
      <c r="R1070" s="40"/>
      <c r="S1070" s="40"/>
      <c r="T1070" s="40"/>
      <c r="U1070" s="40"/>
      <c r="V1070" s="40"/>
      <c r="W1070" s="40"/>
      <c r="X1070" s="40"/>
      <c r="Y1070" s="40"/>
      <c r="Z1070" s="40"/>
      <c r="AA1070" s="40"/>
      <c r="AB1070" s="40"/>
      <c r="AC1070" s="40"/>
      <c r="AD1070" s="40"/>
      <c r="AE1070" s="40"/>
      <c r="AF1070" s="40"/>
      <c r="AG1070" s="40"/>
      <c r="AH1070" s="40"/>
      <c r="AI1070" s="40"/>
      <c r="AJ1070" s="40"/>
    </row>
    <row r="1071" spans="1:36" x14ac:dyDescent="0.25">
      <c r="A1071" s="40"/>
      <c r="B1071" s="40"/>
      <c r="C1071" s="40"/>
      <c r="D1071" s="40"/>
      <c r="E1071" s="40"/>
      <c r="F1071" s="40"/>
      <c r="G1071" s="40"/>
      <c r="H1071" s="40"/>
      <c r="I1071" s="40"/>
      <c r="J1071" s="40"/>
      <c r="K1071" s="40"/>
      <c r="L1071" s="40"/>
      <c r="M1071" s="40"/>
      <c r="N1071" s="40"/>
      <c r="O1071" s="40"/>
      <c r="P1071" s="40"/>
      <c r="Q1071" s="40"/>
      <c r="R1071" s="40"/>
      <c r="S1071" s="40"/>
      <c r="T1071" s="40"/>
      <c r="U1071" s="40"/>
      <c r="V1071" s="40"/>
      <c r="W1071" s="40"/>
      <c r="X1071" s="40"/>
      <c r="Y1071" s="40"/>
      <c r="Z1071" s="40"/>
      <c r="AA1071" s="40"/>
      <c r="AB1071" s="40"/>
      <c r="AC1071" s="40"/>
      <c r="AD1071" s="40"/>
      <c r="AE1071" s="40"/>
      <c r="AF1071" s="40"/>
      <c r="AG1071" s="40"/>
      <c r="AH1071" s="40"/>
      <c r="AI1071" s="40"/>
      <c r="AJ1071" s="40"/>
    </row>
    <row r="1072" spans="1:36" x14ac:dyDescent="0.25">
      <c r="A1072" s="40"/>
      <c r="B1072" s="40"/>
      <c r="C1072" s="40"/>
      <c r="D1072" s="40"/>
      <c r="E1072" s="40"/>
      <c r="F1072" s="40"/>
      <c r="G1072" s="40"/>
      <c r="H1072" s="40"/>
      <c r="I1072" s="40"/>
      <c r="J1072" s="40"/>
      <c r="K1072" s="40"/>
      <c r="L1072" s="40"/>
      <c r="M1072" s="40"/>
      <c r="N1072" s="40"/>
      <c r="O1072" s="40"/>
      <c r="P1072" s="40"/>
      <c r="Q1072" s="40"/>
      <c r="R1072" s="40"/>
      <c r="S1072" s="40"/>
      <c r="T1072" s="40"/>
      <c r="U1072" s="40"/>
      <c r="V1072" s="40"/>
      <c r="W1072" s="40"/>
      <c r="X1072" s="40"/>
      <c r="Y1072" s="40"/>
      <c r="Z1072" s="40"/>
      <c r="AA1072" s="40"/>
      <c r="AB1072" s="40"/>
      <c r="AC1072" s="40"/>
      <c r="AD1072" s="40"/>
      <c r="AE1072" s="40"/>
      <c r="AF1072" s="40"/>
      <c r="AG1072" s="40"/>
      <c r="AH1072" s="40"/>
      <c r="AI1072" s="40"/>
      <c r="AJ1072" s="40"/>
    </row>
    <row r="1073" spans="1:36" x14ac:dyDescent="0.25">
      <c r="A1073" s="40"/>
      <c r="B1073" s="40"/>
      <c r="C1073" s="40"/>
      <c r="D1073" s="40"/>
      <c r="E1073" s="40"/>
      <c r="F1073" s="40"/>
      <c r="G1073" s="40"/>
      <c r="H1073" s="40"/>
      <c r="I1073" s="40"/>
      <c r="J1073" s="40"/>
      <c r="K1073" s="40"/>
      <c r="L1073" s="40"/>
      <c r="M1073" s="40"/>
      <c r="N1073" s="40"/>
      <c r="O1073" s="40"/>
      <c r="P1073" s="40"/>
      <c r="Q1073" s="40"/>
      <c r="R1073" s="40"/>
      <c r="S1073" s="40"/>
      <c r="T1073" s="40"/>
      <c r="U1073" s="40"/>
      <c r="V1073" s="40"/>
      <c r="W1073" s="40"/>
      <c r="X1073" s="40"/>
      <c r="Y1073" s="40"/>
      <c r="Z1073" s="40"/>
      <c r="AA1073" s="40"/>
      <c r="AB1073" s="40"/>
      <c r="AC1073" s="40"/>
      <c r="AD1073" s="40"/>
      <c r="AE1073" s="40"/>
      <c r="AF1073" s="40"/>
      <c r="AG1073" s="40"/>
      <c r="AH1073" s="40"/>
      <c r="AI1073" s="40"/>
      <c r="AJ1073" s="40"/>
    </row>
    <row r="1074" spans="1:36" x14ac:dyDescent="0.25">
      <c r="A1074" s="40"/>
      <c r="B1074" s="40"/>
      <c r="C1074" s="40"/>
      <c r="D1074" s="40"/>
      <c r="E1074" s="40"/>
      <c r="F1074" s="40"/>
      <c r="G1074" s="40"/>
      <c r="H1074" s="40"/>
      <c r="I1074" s="40"/>
      <c r="J1074" s="40"/>
      <c r="K1074" s="40"/>
      <c r="L1074" s="40"/>
      <c r="M1074" s="40"/>
      <c r="N1074" s="40"/>
      <c r="O1074" s="40"/>
      <c r="P1074" s="40"/>
      <c r="Q1074" s="40"/>
      <c r="R1074" s="40"/>
      <c r="S1074" s="40"/>
      <c r="T1074" s="40"/>
      <c r="U1074" s="40"/>
      <c r="V1074" s="40"/>
      <c r="W1074" s="40"/>
      <c r="X1074" s="40"/>
      <c r="Y1074" s="40"/>
      <c r="Z1074" s="40"/>
      <c r="AA1074" s="40"/>
      <c r="AB1074" s="40"/>
      <c r="AC1074" s="40"/>
      <c r="AD1074" s="40"/>
      <c r="AE1074" s="40"/>
      <c r="AF1074" s="40"/>
      <c r="AG1074" s="40"/>
      <c r="AH1074" s="40"/>
      <c r="AI1074" s="40"/>
      <c r="AJ1074" s="40"/>
    </row>
    <row r="1075" spans="1:36" x14ac:dyDescent="0.25">
      <c r="A1075" s="40"/>
      <c r="B1075" s="40"/>
      <c r="C1075" s="40"/>
      <c r="D1075" s="40"/>
      <c r="E1075" s="40"/>
      <c r="F1075" s="40"/>
      <c r="G1075" s="40"/>
      <c r="H1075" s="40"/>
      <c r="I1075" s="40"/>
      <c r="J1075" s="40"/>
      <c r="K1075" s="40"/>
      <c r="L1075" s="40"/>
      <c r="M1075" s="40"/>
      <c r="N1075" s="40"/>
      <c r="O1075" s="40"/>
      <c r="P1075" s="40"/>
      <c r="Q1075" s="40"/>
      <c r="R1075" s="40"/>
      <c r="S1075" s="40"/>
      <c r="T1075" s="40"/>
      <c r="U1075" s="40"/>
      <c r="V1075" s="40"/>
      <c r="W1075" s="40"/>
      <c r="X1075" s="40"/>
      <c r="Y1075" s="40"/>
      <c r="Z1075" s="40"/>
      <c r="AA1075" s="40"/>
      <c r="AB1075" s="40"/>
      <c r="AC1075" s="40"/>
      <c r="AD1075" s="40"/>
      <c r="AE1075" s="40"/>
      <c r="AF1075" s="40"/>
      <c r="AG1075" s="40"/>
      <c r="AH1075" s="40"/>
      <c r="AI1075" s="40"/>
      <c r="AJ1075" s="40"/>
    </row>
    <row r="1076" spans="1:36" x14ac:dyDescent="0.25">
      <c r="A1076" s="40"/>
      <c r="B1076" s="40"/>
      <c r="C1076" s="40"/>
      <c r="D1076" s="40"/>
      <c r="E1076" s="40"/>
      <c r="F1076" s="40"/>
      <c r="G1076" s="40"/>
      <c r="H1076" s="40"/>
      <c r="I1076" s="40"/>
      <c r="J1076" s="40"/>
      <c r="K1076" s="40"/>
      <c r="L1076" s="40"/>
      <c r="M1076" s="40"/>
      <c r="N1076" s="40"/>
      <c r="O1076" s="40"/>
      <c r="P1076" s="40"/>
      <c r="Q1076" s="40"/>
      <c r="R1076" s="40"/>
      <c r="S1076" s="40"/>
      <c r="T1076" s="40"/>
      <c r="U1076" s="40"/>
      <c r="V1076" s="40"/>
      <c r="W1076" s="40"/>
      <c r="X1076" s="40"/>
      <c r="Y1076" s="40"/>
      <c r="Z1076" s="40"/>
      <c r="AA1076" s="40"/>
      <c r="AB1076" s="40"/>
      <c r="AC1076" s="40"/>
      <c r="AD1076" s="40"/>
      <c r="AE1076" s="40"/>
      <c r="AF1076" s="40"/>
      <c r="AG1076" s="40"/>
      <c r="AH1076" s="40"/>
      <c r="AI1076" s="40"/>
      <c r="AJ1076" s="40"/>
    </row>
    <row r="1077" spans="1:36" x14ac:dyDescent="0.25">
      <c r="A1077" s="40"/>
      <c r="B1077" s="40"/>
      <c r="C1077" s="40"/>
      <c r="D1077" s="40"/>
      <c r="E1077" s="40"/>
      <c r="F1077" s="40"/>
      <c r="G1077" s="40"/>
      <c r="H1077" s="40"/>
      <c r="I1077" s="40"/>
      <c r="J1077" s="40"/>
      <c r="K1077" s="40"/>
      <c r="L1077" s="40"/>
      <c r="M1077" s="40"/>
      <c r="N1077" s="40"/>
      <c r="O1077" s="40"/>
      <c r="P1077" s="40"/>
      <c r="Q1077" s="40"/>
      <c r="R1077" s="40"/>
      <c r="S1077" s="40"/>
      <c r="T1077" s="40"/>
      <c r="U1077" s="40"/>
      <c r="V1077" s="40"/>
      <c r="W1077" s="40"/>
      <c r="X1077" s="40"/>
      <c r="Y1077" s="40"/>
      <c r="Z1077" s="40"/>
      <c r="AA1077" s="40"/>
      <c r="AB1077" s="40"/>
      <c r="AC1077" s="40"/>
      <c r="AD1077" s="40"/>
      <c r="AE1077" s="40"/>
      <c r="AF1077" s="40"/>
      <c r="AG1077" s="40"/>
      <c r="AH1077" s="40"/>
      <c r="AI1077" s="40"/>
      <c r="AJ1077" s="40"/>
    </row>
    <row r="1078" spans="1:36" x14ac:dyDescent="0.25">
      <c r="A1078" s="40"/>
      <c r="B1078" s="40"/>
      <c r="C1078" s="40"/>
      <c r="D1078" s="40"/>
      <c r="E1078" s="40"/>
      <c r="F1078" s="40"/>
      <c r="G1078" s="40"/>
      <c r="H1078" s="40"/>
      <c r="I1078" s="40"/>
      <c r="J1078" s="40"/>
      <c r="K1078" s="40"/>
      <c r="L1078" s="40"/>
      <c r="M1078" s="40"/>
      <c r="N1078" s="40"/>
      <c r="O1078" s="40"/>
      <c r="P1078" s="40"/>
      <c r="Q1078" s="40"/>
      <c r="R1078" s="40"/>
      <c r="S1078" s="40"/>
      <c r="T1078" s="40"/>
      <c r="U1078" s="40"/>
      <c r="V1078" s="40"/>
      <c r="W1078" s="40"/>
      <c r="X1078" s="40"/>
      <c r="Y1078" s="40"/>
      <c r="Z1078" s="40"/>
      <c r="AA1078" s="40"/>
      <c r="AB1078" s="40"/>
      <c r="AC1078" s="40"/>
      <c r="AD1078" s="40"/>
      <c r="AE1078" s="40"/>
      <c r="AF1078" s="40"/>
      <c r="AG1078" s="40"/>
      <c r="AH1078" s="40"/>
      <c r="AI1078" s="40"/>
      <c r="AJ1078" s="40"/>
    </row>
    <row r="1079" spans="1:36" x14ac:dyDescent="0.25">
      <c r="A1079" s="40"/>
      <c r="B1079" s="40"/>
      <c r="C1079" s="40"/>
      <c r="D1079" s="40"/>
      <c r="E1079" s="40"/>
      <c r="F1079" s="40"/>
      <c r="G1079" s="40"/>
      <c r="H1079" s="40"/>
      <c r="I1079" s="40"/>
      <c r="J1079" s="40"/>
      <c r="K1079" s="40"/>
      <c r="L1079" s="40"/>
      <c r="M1079" s="40"/>
      <c r="N1079" s="40"/>
      <c r="O1079" s="40"/>
      <c r="P1079" s="40"/>
      <c r="Q1079" s="40"/>
      <c r="R1079" s="40"/>
      <c r="S1079" s="40"/>
      <c r="T1079" s="40"/>
      <c r="U1079" s="40"/>
      <c r="V1079" s="40"/>
      <c r="W1079" s="40"/>
      <c r="X1079" s="40"/>
      <c r="Y1079" s="40"/>
      <c r="Z1079" s="40"/>
      <c r="AA1079" s="40"/>
      <c r="AB1079" s="40"/>
      <c r="AC1079" s="40"/>
      <c r="AD1079" s="40"/>
      <c r="AE1079" s="40"/>
      <c r="AF1079" s="40"/>
      <c r="AG1079" s="40"/>
      <c r="AH1079" s="40"/>
      <c r="AI1079" s="40"/>
      <c r="AJ1079" s="40"/>
    </row>
    <row r="1080" spans="1:36" x14ac:dyDescent="0.25">
      <c r="A1080" s="40"/>
      <c r="B1080" s="40"/>
      <c r="C1080" s="40"/>
      <c r="D1080" s="40"/>
      <c r="E1080" s="40"/>
      <c r="F1080" s="40"/>
      <c r="G1080" s="40"/>
      <c r="H1080" s="40"/>
      <c r="I1080" s="40"/>
      <c r="J1080" s="40"/>
      <c r="K1080" s="40"/>
      <c r="L1080" s="40"/>
      <c r="M1080" s="40"/>
      <c r="N1080" s="40"/>
      <c r="O1080" s="40"/>
      <c r="P1080" s="40"/>
      <c r="Q1080" s="40"/>
      <c r="R1080" s="40"/>
      <c r="S1080" s="40"/>
      <c r="T1080" s="40"/>
      <c r="U1080" s="40"/>
      <c r="V1080" s="40"/>
      <c r="W1080" s="40"/>
      <c r="X1080" s="40"/>
      <c r="Y1080" s="40"/>
      <c r="Z1080" s="40"/>
      <c r="AA1080" s="40"/>
      <c r="AB1080" s="40"/>
      <c r="AC1080" s="40"/>
      <c r="AD1080" s="40"/>
      <c r="AE1080" s="40"/>
      <c r="AF1080" s="40"/>
      <c r="AG1080" s="40"/>
      <c r="AH1080" s="40"/>
      <c r="AI1080" s="40"/>
      <c r="AJ1080" s="40"/>
    </row>
    <row r="1081" spans="1:36" x14ac:dyDescent="0.25">
      <c r="A1081" s="40"/>
      <c r="B1081" s="40"/>
      <c r="C1081" s="40"/>
      <c r="D1081" s="40"/>
      <c r="E1081" s="40"/>
      <c r="F1081" s="40"/>
      <c r="G1081" s="40"/>
      <c r="H1081" s="40"/>
      <c r="I1081" s="40"/>
      <c r="J1081" s="40"/>
      <c r="K1081" s="40"/>
      <c r="L1081" s="40"/>
      <c r="M1081" s="40"/>
      <c r="N1081" s="40"/>
      <c r="O1081" s="40"/>
      <c r="P1081" s="40"/>
      <c r="Q1081" s="40"/>
      <c r="R1081" s="40"/>
      <c r="S1081" s="40"/>
      <c r="T1081" s="40"/>
      <c r="U1081" s="40"/>
      <c r="V1081" s="40"/>
      <c r="W1081" s="40"/>
      <c r="X1081" s="40"/>
      <c r="Y1081" s="40"/>
      <c r="Z1081" s="40"/>
      <c r="AA1081" s="40"/>
      <c r="AB1081" s="40"/>
      <c r="AC1081" s="40"/>
      <c r="AD1081" s="40"/>
      <c r="AE1081" s="40"/>
      <c r="AF1081" s="40"/>
      <c r="AG1081" s="40"/>
      <c r="AH1081" s="40"/>
      <c r="AI1081" s="40"/>
      <c r="AJ1081" s="40"/>
    </row>
    <row r="1082" spans="1:36" x14ac:dyDescent="0.25">
      <c r="A1082" s="40"/>
      <c r="B1082" s="40"/>
      <c r="C1082" s="40"/>
      <c r="D1082" s="40"/>
      <c r="E1082" s="40"/>
      <c r="F1082" s="40"/>
      <c r="G1082" s="40"/>
      <c r="H1082" s="40"/>
      <c r="I1082" s="40"/>
      <c r="J1082" s="40"/>
      <c r="K1082" s="40"/>
      <c r="L1082" s="40"/>
      <c r="M1082" s="40"/>
      <c r="N1082" s="40"/>
      <c r="O1082" s="40"/>
      <c r="P1082" s="40"/>
      <c r="Q1082" s="40"/>
      <c r="R1082" s="40"/>
      <c r="S1082" s="40"/>
      <c r="T1082" s="40"/>
      <c r="U1082" s="40"/>
      <c r="V1082" s="40"/>
      <c r="W1082" s="40"/>
      <c r="X1082" s="40"/>
      <c r="Y1082" s="40"/>
      <c r="Z1082" s="40"/>
      <c r="AA1082" s="40"/>
      <c r="AB1082" s="40"/>
      <c r="AC1082" s="40"/>
      <c r="AD1082" s="40"/>
      <c r="AE1082" s="40"/>
      <c r="AF1082" s="40"/>
      <c r="AG1082" s="40"/>
      <c r="AH1082" s="40"/>
      <c r="AI1082" s="40"/>
      <c r="AJ1082" s="40"/>
    </row>
    <row r="1083" spans="1:36" x14ac:dyDescent="0.25">
      <c r="A1083" s="40"/>
      <c r="B1083" s="40"/>
      <c r="C1083" s="40"/>
      <c r="D1083" s="40"/>
      <c r="E1083" s="40"/>
      <c r="F1083" s="40"/>
      <c r="G1083" s="40"/>
      <c r="H1083" s="40"/>
      <c r="I1083" s="40"/>
      <c r="J1083" s="40"/>
      <c r="K1083" s="40"/>
      <c r="L1083" s="40"/>
      <c r="M1083" s="40"/>
      <c r="N1083" s="40"/>
      <c r="O1083" s="40"/>
      <c r="P1083" s="40"/>
      <c r="Q1083" s="40"/>
      <c r="R1083" s="40"/>
      <c r="S1083" s="40"/>
      <c r="T1083" s="40"/>
      <c r="U1083" s="40"/>
      <c r="V1083" s="40"/>
      <c r="W1083" s="40"/>
      <c r="X1083" s="40"/>
      <c r="Y1083" s="40"/>
      <c r="Z1083" s="40"/>
      <c r="AA1083" s="40"/>
      <c r="AB1083" s="40"/>
      <c r="AC1083" s="40"/>
      <c r="AD1083" s="40"/>
      <c r="AE1083" s="40"/>
      <c r="AF1083" s="40"/>
      <c r="AG1083" s="40"/>
      <c r="AH1083" s="40"/>
      <c r="AI1083" s="40"/>
      <c r="AJ1083" s="40"/>
    </row>
    <row r="1084" spans="1:36" x14ac:dyDescent="0.25">
      <c r="A1084" s="40"/>
      <c r="B1084" s="40"/>
      <c r="C1084" s="40"/>
      <c r="D1084" s="40"/>
      <c r="E1084" s="40"/>
      <c r="F1084" s="40"/>
      <c r="G1084" s="40"/>
      <c r="H1084" s="40"/>
      <c r="I1084" s="40"/>
      <c r="J1084" s="40"/>
      <c r="K1084" s="40"/>
      <c r="L1084" s="40"/>
      <c r="M1084" s="40"/>
      <c r="N1084" s="40"/>
      <c r="O1084" s="40"/>
      <c r="P1084" s="40"/>
      <c r="Q1084" s="40"/>
      <c r="R1084" s="40"/>
      <c r="S1084" s="40"/>
      <c r="T1084" s="40"/>
      <c r="U1084" s="40"/>
      <c r="V1084" s="40"/>
      <c r="W1084" s="40"/>
      <c r="X1084" s="40"/>
      <c r="Y1084" s="40"/>
      <c r="Z1084" s="40"/>
      <c r="AA1084" s="40"/>
      <c r="AB1084" s="40"/>
      <c r="AC1084" s="40"/>
      <c r="AD1084" s="40"/>
      <c r="AE1084" s="40"/>
      <c r="AF1084" s="40"/>
      <c r="AG1084" s="40"/>
      <c r="AH1084" s="40"/>
      <c r="AI1084" s="40"/>
      <c r="AJ1084" s="40"/>
    </row>
    <row r="1085" spans="1:36" x14ac:dyDescent="0.25">
      <c r="A1085" s="40"/>
      <c r="B1085" s="40"/>
      <c r="C1085" s="40"/>
      <c r="D1085" s="40"/>
      <c r="E1085" s="40"/>
      <c r="F1085" s="40"/>
      <c r="G1085" s="40"/>
      <c r="H1085" s="40"/>
      <c r="I1085" s="40"/>
      <c r="J1085" s="40"/>
      <c r="K1085" s="40"/>
      <c r="L1085" s="40"/>
      <c r="M1085" s="40"/>
      <c r="N1085" s="40"/>
      <c r="O1085" s="40"/>
      <c r="P1085" s="40"/>
      <c r="Q1085" s="40"/>
      <c r="R1085" s="40"/>
      <c r="S1085" s="40"/>
      <c r="T1085" s="40"/>
      <c r="U1085" s="40"/>
      <c r="V1085" s="40"/>
      <c r="W1085" s="40"/>
      <c r="X1085" s="40"/>
      <c r="Y1085" s="40"/>
      <c r="Z1085" s="40"/>
      <c r="AA1085" s="40"/>
      <c r="AB1085" s="40"/>
      <c r="AC1085" s="40"/>
      <c r="AD1085" s="40"/>
      <c r="AE1085" s="40"/>
      <c r="AF1085" s="40"/>
      <c r="AG1085" s="40"/>
      <c r="AH1085" s="40"/>
      <c r="AI1085" s="40"/>
      <c r="AJ1085" s="40"/>
    </row>
    <row r="1086" spans="1:36" x14ac:dyDescent="0.25">
      <c r="A1086" s="40"/>
      <c r="B1086" s="40"/>
      <c r="C1086" s="40"/>
      <c r="D1086" s="40"/>
      <c r="E1086" s="40"/>
      <c r="F1086" s="40"/>
      <c r="G1086" s="40"/>
      <c r="H1086" s="40"/>
      <c r="I1086" s="40"/>
      <c r="J1086" s="40"/>
      <c r="K1086" s="40"/>
      <c r="L1086" s="40"/>
      <c r="M1086" s="40"/>
      <c r="N1086" s="40"/>
      <c r="O1086" s="40"/>
      <c r="P1086" s="40"/>
      <c r="Q1086" s="40"/>
      <c r="R1086" s="40"/>
      <c r="S1086" s="40"/>
      <c r="T1086" s="40"/>
      <c r="U1086" s="40"/>
      <c r="V1086" s="40"/>
      <c r="W1086" s="40"/>
      <c r="X1086" s="40"/>
      <c r="Y1086" s="40"/>
      <c r="Z1086" s="40"/>
      <c r="AA1086" s="40"/>
      <c r="AB1086" s="40"/>
      <c r="AC1086" s="40"/>
      <c r="AD1086" s="40"/>
      <c r="AE1086" s="40"/>
      <c r="AF1086" s="40"/>
      <c r="AG1086" s="40"/>
      <c r="AH1086" s="40"/>
      <c r="AI1086" s="40"/>
      <c r="AJ1086" s="40"/>
    </row>
    <row r="1087" spans="1:36" x14ac:dyDescent="0.25">
      <c r="A1087" s="40"/>
      <c r="B1087" s="40"/>
      <c r="C1087" s="40"/>
      <c r="D1087" s="40"/>
      <c r="E1087" s="40"/>
      <c r="F1087" s="40"/>
      <c r="G1087" s="40"/>
      <c r="H1087" s="40"/>
      <c r="I1087" s="40"/>
      <c r="J1087" s="40"/>
      <c r="K1087" s="40"/>
      <c r="L1087" s="40"/>
      <c r="M1087" s="40"/>
      <c r="N1087" s="40"/>
      <c r="O1087" s="40"/>
      <c r="P1087" s="40"/>
      <c r="Q1087" s="40"/>
      <c r="R1087" s="40"/>
      <c r="S1087" s="40"/>
      <c r="T1087" s="40"/>
      <c r="U1087" s="40"/>
      <c r="V1087" s="40"/>
      <c r="W1087" s="40"/>
      <c r="X1087" s="40"/>
      <c r="Y1087" s="40"/>
      <c r="Z1087" s="40"/>
      <c r="AA1087" s="40"/>
      <c r="AB1087" s="40"/>
      <c r="AC1087" s="40"/>
      <c r="AD1087" s="40"/>
      <c r="AE1087" s="40"/>
      <c r="AF1087" s="40"/>
      <c r="AG1087" s="40"/>
      <c r="AH1087" s="40"/>
      <c r="AI1087" s="40"/>
      <c r="AJ1087" s="40"/>
    </row>
    <row r="1088" spans="1:36" x14ac:dyDescent="0.25">
      <c r="A1088" s="40"/>
      <c r="B1088" s="40"/>
      <c r="C1088" s="40"/>
      <c r="D1088" s="40"/>
      <c r="E1088" s="40"/>
      <c r="F1088" s="40"/>
      <c r="G1088" s="40"/>
      <c r="H1088" s="40"/>
      <c r="I1088" s="40"/>
      <c r="J1088" s="40"/>
      <c r="K1088" s="40"/>
      <c r="L1088" s="40"/>
      <c r="M1088" s="40"/>
      <c r="N1088" s="40"/>
      <c r="O1088" s="40"/>
      <c r="P1088" s="40"/>
      <c r="Q1088" s="40"/>
      <c r="R1088" s="40"/>
      <c r="S1088" s="40"/>
      <c r="T1088" s="40"/>
      <c r="U1088" s="40"/>
      <c r="V1088" s="40"/>
      <c r="W1088" s="40"/>
      <c r="X1088" s="40"/>
      <c r="Y1088" s="40"/>
      <c r="Z1088" s="40"/>
      <c r="AA1088" s="40"/>
      <c r="AB1088" s="40"/>
      <c r="AC1088" s="40"/>
      <c r="AD1088" s="40"/>
      <c r="AE1088" s="40"/>
      <c r="AF1088" s="40"/>
      <c r="AG1088" s="40"/>
      <c r="AH1088" s="40"/>
      <c r="AI1088" s="40"/>
      <c r="AJ1088" s="40"/>
    </row>
    <row r="1089" spans="1:36" x14ac:dyDescent="0.25">
      <c r="A1089" s="40"/>
      <c r="B1089" s="40"/>
      <c r="C1089" s="40"/>
      <c r="D1089" s="40"/>
      <c r="E1089" s="40"/>
      <c r="F1089" s="40"/>
      <c r="G1089" s="40"/>
      <c r="H1089" s="40"/>
      <c r="I1089" s="40"/>
      <c r="J1089" s="40"/>
      <c r="K1089" s="40"/>
      <c r="L1089" s="40"/>
      <c r="M1089" s="40"/>
      <c r="N1089" s="40"/>
      <c r="O1089" s="40"/>
      <c r="P1089" s="40"/>
      <c r="Q1089" s="40"/>
      <c r="R1089" s="40"/>
      <c r="S1089" s="40"/>
      <c r="T1089" s="40"/>
      <c r="U1089" s="40"/>
      <c r="V1089" s="40"/>
      <c r="W1089" s="40"/>
      <c r="X1089" s="40"/>
      <c r="Y1089" s="40"/>
      <c r="Z1089" s="40"/>
      <c r="AA1089" s="40"/>
      <c r="AB1089" s="40"/>
      <c r="AC1089" s="40"/>
      <c r="AD1089" s="40"/>
      <c r="AE1089" s="40"/>
      <c r="AF1089" s="40"/>
      <c r="AG1089" s="40"/>
      <c r="AH1089" s="40"/>
      <c r="AI1089" s="40"/>
      <c r="AJ1089" s="40"/>
    </row>
    <row r="1090" spans="1:36" x14ac:dyDescent="0.25">
      <c r="A1090" s="40"/>
      <c r="B1090" s="40"/>
      <c r="C1090" s="40"/>
      <c r="D1090" s="40"/>
      <c r="E1090" s="40"/>
      <c r="F1090" s="40"/>
      <c r="G1090" s="40"/>
      <c r="H1090" s="40"/>
      <c r="I1090" s="40"/>
      <c r="J1090" s="40"/>
      <c r="K1090" s="40"/>
      <c r="L1090" s="40"/>
      <c r="M1090" s="40"/>
      <c r="N1090" s="40"/>
      <c r="O1090" s="40"/>
      <c r="P1090" s="40"/>
      <c r="Q1090" s="40"/>
      <c r="R1090" s="40"/>
      <c r="S1090" s="40"/>
      <c r="T1090" s="40"/>
      <c r="U1090" s="40"/>
      <c r="V1090" s="40"/>
      <c r="W1090" s="40"/>
      <c r="X1090" s="40"/>
      <c r="Y1090" s="40"/>
      <c r="Z1090" s="40"/>
      <c r="AA1090" s="40"/>
      <c r="AB1090" s="40"/>
      <c r="AC1090" s="40"/>
      <c r="AD1090" s="40"/>
      <c r="AE1090" s="40"/>
      <c r="AF1090" s="40"/>
      <c r="AG1090" s="40"/>
      <c r="AH1090" s="40"/>
      <c r="AI1090" s="40"/>
      <c r="AJ1090" s="40"/>
    </row>
    <row r="1091" spans="1:36" x14ac:dyDescent="0.25">
      <c r="A1091" s="40"/>
      <c r="B1091" s="40"/>
      <c r="C1091" s="40"/>
      <c r="D1091" s="40"/>
      <c r="E1091" s="40"/>
      <c r="F1091" s="40"/>
      <c r="G1091" s="40"/>
      <c r="H1091" s="40"/>
      <c r="I1091" s="40"/>
      <c r="J1091" s="40"/>
      <c r="K1091" s="40"/>
      <c r="L1091" s="40"/>
      <c r="M1091" s="40"/>
      <c r="N1091" s="40"/>
      <c r="O1091" s="40"/>
      <c r="P1091" s="40"/>
      <c r="Q1091" s="40"/>
      <c r="R1091" s="40"/>
      <c r="S1091" s="40"/>
      <c r="T1091" s="40"/>
      <c r="U1091" s="40"/>
      <c r="V1091" s="40"/>
      <c r="W1091" s="40"/>
      <c r="X1091" s="40"/>
      <c r="Y1091" s="40"/>
      <c r="Z1091" s="40"/>
      <c r="AA1091" s="40"/>
      <c r="AB1091" s="40"/>
      <c r="AC1091" s="40"/>
      <c r="AD1091" s="40"/>
      <c r="AE1091" s="40"/>
      <c r="AF1091" s="40"/>
      <c r="AG1091" s="40"/>
      <c r="AH1091" s="40"/>
      <c r="AI1091" s="40"/>
      <c r="AJ1091" s="40"/>
    </row>
    <row r="1092" spans="1:36" x14ac:dyDescent="0.25">
      <c r="A1092" s="40"/>
      <c r="B1092" s="40"/>
      <c r="C1092" s="40"/>
      <c r="D1092" s="40"/>
      <c r="E1092" s="40"/>
      <c r="F1092" s="40"/>
      <c r="G1092" s="40"/>
      <c r="H1092" s="40"/>
      <c r="I1092" s="40"/>
      <c r="J1092" s="40"/>
      <c r="K1092" s="40"/>
      <c r="L1092" s="40"/>
      <c r="M1092" s="40"/>
      <c r="N1092" s="40"/>
      <c r="O1092" s="40"/>
      <c r="P1092" s="40"/>
      <c r="Q1092" s="40"/>
      <c r="R1092" s="40"/>
      <c r="S1092" s="40"/>
      <c r="T1092" s="40"/>
      <c r="U1092" s="40"/>
      <c r="V1092" s="40"/>
      <c r="W1092" s="40"/>
      <c r="X1092" s="40"/>
      <c r="Y1092" s="40"/>
      <c r="Z1092" s="40"/>
      <c r="AA1092" s="40"/>
      <c r="AB1092" s="40"/>
      <c r="AC1092" s="40"/>
      <c r="AD1092" s="40"/>
      <c r="AE1092" s="40"/>
      <c r="AF1092" s="40"/>
      <c r="AG1092" s="40"/>
      <c r="AH1092" s="40"/>
      <c r="AI1092" s="40"/>
      <c r="AJ1092" s="40"/>
    </row>
    <row r="1093" spans="1:36" x14ac:dyDescent="0.25">
      <c r="A1093" s="40"/>
      <c r="B1093" s="40"/>
      <c r="C1093" s="40"/>
      <c r="D1093" s="40"/>
      <c r="E1093" s="40"/>
      <c r="F1093" s="40"/>
      <c r="G1093" s="40"/>
      <c r="H1093" s="40"/>
      <c r="I1093" s="40"/>
      <c r="J1093" s="40"/>
      <c r="K1093" s="40"/>
      <c r="L1093" s="40"/>
      <c r="M1093" s="40"/>
      <c r="N1093" s="40"/>
      <c r="O1093" s="40"/>
      <c r="P1093" s="40"/>
      <c r="Q1093" s="40"/>
      <c r="R1093" s="40"/>
      <c r="S1093" s="40"/>
      <c r="T1093" s="40"/>
      <c r="U1093" s="40"/>
      <c r="V1093" s="40"/>
      <c r="W1093" s="40"/>
      <c r="X1093" s="40"/>
      <c r="Y1093" s="40"/>
      <c r="Z1093" s="40"/>
      <c r="AA1093" s="40"/>
      <c r="AB1093" s="40"/>
      <c r="AC1093" s="40"/>
      <c r="AD1093" s="40"/>
      <c r="AE1093" s="40"/>
      <c r="AF1093" s="40"/>
      <c r="AG1093" s="40"/>
      <c r="AH1093" s="40"/>
      <c r="AI1093" s="40"/>
      <c r="AJ1093" s="40"/>
    </row>
    <row r="1094" spans="1:36" x14ac:dyDescent="0.25">
      <c r="A1094" s="40"/>
      <c r="B1094" s="40"/>
      <c r="C1094" s="40"/>
      <c r="D1094" s="40"/>
      <c r="E1094" s="40"/>
      <c r="F1094" s="40"/>
      <c r="G1094" s="40"/>
      <c r="H1094" s="40"/>
      <c r="I1094" s="40"/>
      <c r="J1094" s="40"/>
      <c r="K1094" s="40"/>
      <c r="L1094" s="40"/>
      <c r="M1094" s="40"/>
      <c r="N1094" s="40"/>
      <c r="O1094" s="40"/>
      <c r="P1094" s="40"/>
      <c r="Q1094" s="40"/>
      <c r="R1094" s="40"/>
      <c r="S1094" s="40"/>
      <c r="T1094" s="40"/>
      <c r="U1094" s="40"/>
      <c r="V1094" s="40"/>
      <c r="W1094" s="40"/>
      <c r="X1094" s="40"/>
      <c r="Y1094" s="40"/>
      <c r="Z1094" s="40"/>
      <c r="AA1094" s="40"/>
      <c r="AB1094" s="40"/>
      <c r="AC1094" s="40"/>
      <c r="AD1094" s="40"/>
      <c r="AE1094" s="40"/>
      <c r="AF1094" s="40"/>
      <c r="AG1094" s="40"/>
      <c r="AH1094" s="40"/>
      <c r="AI1094" s="40"/>
      <c r="AJ1094" s="40"/>
    </row>
    <row r="1095" spans="1:36" x14ac:dyDescent="0.25">
      <c r="A1095" s="40"/>
      <c r="B1095" s="40"/>
      <c r="C1095" s="40"/>
      <c r="D1095" s="40"/>
      <c r="E1095" s="40"/>
      <c r="F1095" s="40"/>
      <c r="G1095" s="40"/>
      <c r="H1095" s="40"/>
      <c r="I1095" s="40"/>
      <c r="J1095" s="40"/>
      <c r="K1095" s="40"/>
      <c r="L1095" s="40"/>
      <c r="M1095" s="40"/>
      <c r="N1095" s="40"/>
      <c r="O1095" s="40"/>
      <c r="P1095" s="40"/>
      <c r="Q1095" s="40"/>
      <c r="R1095" s="40"/>
      <c r="S1095" s="40"/>
      <c r="T1095" s="40"/>
      <c r="U1095" s="40"/>
      <c r="V1095" s="40"/>
      <c r="W1095" s="40"/>
      <c r="X1095" s="40"/>
      <c r="Y1095" s="40"/>
      <c r="Z1095" s="40"/>
      <c r="AA1095" s="40"/>
      <c r="AB1095" s="40"/>
      <c r="AC1095" s="40"/>
      <c r="AD1095" s="40"/>
      <c r="AE1095" s="40"/>
      <c r="AF1095" s="40"/>
      <c r="AG1095" s="40"/>
      <c r="AH1095" s="40"/>
      <c r="AI1095" s="40"/>
      <c r="AJ1095" s="40"/>
    </row>
    <row r="1096" spans="1:36" x14ac:dyDescent="0.25">
      <c r="A1096" s="40"/>
      <c r="B1096" s="40"/>
      <c r="C1096" s="40"/>
      <c r="D1096" s="40"/>
      <c r="E1096" s="40"/>
      <c r="F1096" s="40"/>
      <c r="G1096" s="40"/>
      <c r="H1096" s="40"/>
      <c r="I1096" s="40"/>
      <c r="J1096" s="40"/>
      <c r="K1096" s="40"/>
      <c r="L1096" s="40"/>
      <c r="M1096" s="40"/>
      <c r="N1096" s="40"/>
      <c r="O1096" s="40"/>
      <c r="P1096" s="40"/>
      <c r="Q1096" s="40"/>
      <c r="R1096" s="40"/>
      <c r="S1096" s="40"/>
      <c r="T1096" s="40"/>
      <c r="U1096" s="40"/>
      <c r="V1096" s="40"/>
      <c r="W1096" s="40"/>
      <c r="X1096" s="40"/>
      <c r="Y1096" s="40"/>
      <c r="Z1096" s="40"/>
      <c r="AA1096" s="40"/>
      <c r="AB1096" s="40"/>
      <c r="AC1096" s="40"/>
      <c r="AD1096" s="40"/>
      <c r="AE1096" s="40"/>
      <c r="AF1096" s="40"/>
      <c r="AG1096" s="40"/>
      <c r="AH1096" s="40"/>
      <c r="AI1096" s="40"/>
      <c r="AJ1096" s="40"/>
    </row>
    <row r="1097" spans="1:36" x14ac:dyDescent="0.25">
      <c r="A1097" s="40"/>
      <c r="B1097" s="40"/>
      <c r="C1097" s="40"/>
      <c r="D1097" s="40"/>
      <c r="E1097" s="40"/>
      <c r="F1097" s="40"/>
      <c r="G1097" s="40"/>
      <c r="H1097" s="40"/>
      <c r="I1097" s="40"/>
      <c r="J1097" s="40"/>
      <c r="K1097" s="40"/>
      <c r="L1097" s="40"/>
      <c r="M1097" s="40"/>
      <c r="N1097" s="40"/>
      <c r="O1097" s="40"/>
      <c r="P1097" s="40"/>
      <c r="Q1097" s="40"/>
      <c r="R1097" s="40"/>
      <c r="S1097" s="40"/>
      <c r="T1097" s="40"/>
      <c r="U1097" s="40"/>
      <c r="V1097" s="40"/>
      <c r="W1097" s="40"/>
      <c r="X1097" s="40"/>
      <c r="Y1097" s="40"/>
      <c r="Z1097" s="40"/>
      <c r="AA1097" s="40"/>
      <c r="AB1097" s="40"/>
      <c r="AC1097" s="40"/>
      <c r="AD1097" s="40"/>
      <c r="AE1097" s="40"/>
      <c r="AF1097" s="40"/>
      <c r="AG1097" s="40"/>
      <c r="AH1097" s="40"/>
      <c r="AI1097" s="40"/>
      <c r="AJ1097" s="40"/>
    </row>
    <row r="1098" spans="1:36" x14ac:dyDescent="0.25">
      <c r="A1098" s="40"/>
      <c r="B1098" s="40"/>
      <c r="C1098" s="40"/>
      <c r="D1098" s="40"/>
      <c r="E1098" s="40"/>
      <c r="F1098" s="40"/>
      <c r="G1098" s="40"/>
      <c r="H1098" s="40"/>
      <c r="I1098" s="40"/>
      <c r="J1098" s="40"/>
      <c r="K1098" s="40"/>
      <c r="L1098" s="40"/>
      <c r="M1098" s="40"/>
      <c r="N1098" s="40"/>
      <c r="O1098" s="40"/>
      <c r="P1098" s="40"/>
      <c r="Q1098" s="40"/>
      <c r="R1098" s="40"/>
      <c r="S1098" s="40"/>
      <c r="T1098" s="40"/>
      <c r="U1098" s="40"/>
      <c r="V1098" s="40"/>
      <c r="W1098" s="40"/>
      <c r="X1098" s="40"/>
      <c r="Y1098" s="40"/>
      <c r="Z1098" s="40"/>
      <c r="AA1098" s="40"/>
      <c r="AB1098" s="40"/>
      <c r="AC1098" s="40"/>
      <c r="AD1098" s="40"/>
      <c r="AE1098" s="40"/>
      <c r="AF1098" s="40"/>
      <c r="AG1098" s="40"/>
      <c r="AH1098" s="40"/>
      <c r="AI1098" s="40"/>
      <c r="AJ1098" s="40"/>
    </row>
    <row r="1099" spans="1:36" x14ac:dyDescent="0.25">
      <c r="A1099" s="40"/>
      <c r="B1099" s="40"/>
      <c r="C1099" s="40"/>
      <c r="D1099" s="40"/>
      <c r="E1099" s="40"/>
      <c r="F1099" s="40"/>
      <c r="G1099" s="40"/>
      <c r="H1099" s="40"/>
      <c r="I1099" s="40"/>
      <c r="J1099" s="40"/>
      <c r="K1099" s="40"/>
      <c r="L1099" s="40"/>
      <c r="M1099" s="40"/>
      <c r="N1099" s="40"/>
      <c r="O1099" s="40"/>
      <c r="P1099" s="40"/>
      <c r="Q1099" s="40"/>
      <c r="R1099" s="40"/>
      <c r="S1099" s="40"/>
      <c r="T1099" s="40"/>
      <c r="U1099" s="40"/>
      <c r="V1099" s="40"/>
      <c r="W1099" s="40"/>
      <c r="X1099" s="40"/>
      <c r="Y1099" s="40"/>
      <c r="Z1099" s="40"/>
      <c r="AA1099" s="40"/>
      <c r="AB1099" s="40"/>
      <c r="AC1099" s="40"/>
      <c r="AD1099" s="40"/>
      <c r="AE1099" s="40"/>
      <c r="AF1099" s="40"/>
      <c r="AG1099" s="40"/>
      <c r="AH1099" s="40"/>
      <c r="AI1099" s="40"/>
      <c r="AJ1099" s="40"/>
    </row>
    <row r="1100" spans="1:36" x14ac:dyDescent="0.25">
      <c r="A1100" s="40"/>
      <c r="B1100" s="40"/>
      <c r="C1100" s="40"/>
      <c r="D1100" s="40"/>
      <c r="E1100" s="40"/>
      <c r="F1100" s="40"/>
      <c r="G1100" s="40"/>
      <c r="H1100" s="40"/>
      <c r="I1100" s="40"/>
      <c r="J1100" s="40"/>
      <c r="K1100" s="40"/>
      <c r="L1100" s="40"/>
      <c r="M1100" s="40"/>
      <c r="N1100" s="40"/>
      <c r="O1100" s="40"/>
      <c r="P1100" s="40"/>
      <c r="Q1100" s="40"/>
      <c r="R1100" s="40"/>
      <c r="S1100" s="40"/>
      <c r="T1100" s="40"/>
      <c r="U1100" s="40"/>
      <c r="V1100" s="40"/>
      <c r="W1100" s="40"/>
      <c r="X1100" s="40"/>
      <c r="Y1100" s="40"/>
      <c r="Z1100" s="40"/>
      <c r="AA1100" s="40"/>
      <c r="AB1100" s="40"/>
      <c r="AC1100" s="40"/>
      <c r="AD1100" s="40"/>
      <c r="AE1100" s="40"/>
      <c r="AF1100" s="40"/>
      <c r="AG1100" s="40"/>
      <c r="AH1100" s="40"/>
      <c r="AI1100" s="40"/>
      <c r="AJ1100" s="40"/>
    </row>
    <row r="1101" spans="1:36" x14ac:dyDescent="0.25">
      <c r="A1101" s="40"/>
      <c r="B1101" s="40"/>
      <c r="C1101" s="40"/>
      <c r="D1101" s="40"/>
      <c r="E1101" s="40"/>
      <c r="F1101" s="40"/>
      <c r="G1101" s="40"/>
      <c r="H1101" s="40"/>
      <c r="I1101" s="40"/>
      <c r="J1101" s="40"/>
      <c r="K1101" s="40"/>
      <c r="L1101" s="40"/>
      <c r="M1101" s="40"/>
      <c r="N1101" s="40"/>
      <c r="O1101" s="40"/>
      <c r="P1101" s="40"/>
      <c r="Q1101" s="40"/>
      <c r="R1101" s="40"/>
      <c r="S1101" s="40"/>
      <c r="T1101" s="40"/>
      <c r="U1101" s="40"/>
      <c r="V1101" s="40"/>
      <c r="W1101" s="40"/>
      <c r="X1101" s="40"/>
      <c r="Y1101" s="40"/>
      <c r="Z1101" s="40"/>
      <c r="AA1101" s="40"/>
      <c r="AB1101" s="40"/>
      <c r="AC1101" s="40"/>
      <c r="AD1101" s="40"/>
      <c r="AE1101" s="40"/>
      <c r="AF1101" s="40"/>
      <c r="AG1101" s="40"/>
      <c r="AH1101" s="40"/>
      <c r="AI1101" s="40"/>
      <c r="AJ1101" s="40"/>
    </row>
    <row r="1102" spans="1:36" x14ac:dyDescent="0.25">
      <c r="A1102" s="40"/>
      <c r="B1102" s="40"/>
      <c r="C1102" s="40"/>
      <c r="D1102" s="40"/>
      <c r="E1102" s="40"/>
      <c r="F1102" s="40"/>
      <c r="G1102" s="40"/>
      <c r="H1102" s="40"/>
      <c r="I1102" s="40"/>
      <c r="J1102" s="40"/>
      <c r="K1102" s="40"/>
      <c r="L1102" s="40"/>
      <c r="M1102" s="40"/>
      <c r="N1102" s="40"/>
      <c r="O1102" s="40"/>
      <c r="P1102" s="40"/>
      <c r="Q1102" s="40"/>
      <c r="R1102" s="40"/>
      <c r="S1102" s="40"/>
      <c r="T1102" s="40"/>
      <c r="U1102" s="40"/>
      <c r="V1102" s="40"/>
      <c r="W1102" s="40"/>
      <c r="X1102" s="40"/>
      <c r="Y1102" s="40"/>
      <c r="Z1102" s="40"/>
      <c r="AA1102" s="40"/>
      <c r="AB1102" s="40"/>
      <c r="AC1102" s="40"/>
      <c r="AD1102" s="40"/>
      <c r="AE1102" s="40"/>
      <c r="AF1102" s="40"/>
      <c r="AG1102" s="40"/>
      <c r="AH1102" s="40"/>
      <c r="AI1102" s="40"/>
      <c r="AJ1102" s="40"/>
    </row>
    <row r="1103" spans="1:36" x14ac:dyDescent="0.25">
      <c r="A1103" s="40"/>
      <c r="B1103" s="40"/>
      <c r="C1103" s="40"/>
      <c r="D1103" s="40"/>
      <c r="E1103" s="40"/>
      <c r="F1103" s="40"/>
      <c r="G1103" s="40"/>
      <c r="H1103" s="40"/>
      <c r="I1103" s="40"/>
      <c r="J1103" s="40"/>
      <c r="K1103" s="40"/>
      <c r="L1103" s="40"/>
      <c r="M1103" s="40"/>
      <c r="N1103" s="40"/>
      <c r="O1103" s="40"/>
      <c r="P1103" s="40"/>
      <c r="Q1103" s="40"/>
      <c r="R1103" s="40"/>
      <c r="S1103" s="40"/>
      <c r="T1103" s="40"/>
      <c r="U1103" s="40"/>
      <c r="V1103" s="40"/>
      <c r="W1103" s="40"/>
      <c r="X1103" s="40"/>
      <c r="Y1103" s="40"/>
      <c r="Z1103" s="40"/>
      <c r="AA1103" s="40"/>
      <c r="AB1103" s="40"/>
      <c r="AC1103" s="40"/>
      <c r="AD1103" s="40"/>
      <c r="AE1103" s="40"/>
      <c r="AF1103" s="40"/>
      <c r="AG1103" s="40"/>
      <c r="AH1103" s="40"/>
      <c r="AI1103" s="40"/>
      <c r="AJ1103" s="40"/>
    </row>
    <row r="1104" spans="1:36" x14ac:dyDescent="0.25">
      <c r="A1104" s="40"/>
      <c r="B1104" s="40"/>
      <c r="C1104" s="40"/>
      <c r="D1104" s="40"/>
      <c r="E1104" s="40"/>
      <c r="F1104" s="40"/>
      <c r="G1104" s="40"/>
      <c r="H1104" s="40"/>
      <c r="I1104" s="40"/>
      <c r="J1104" s="40"/>
      <c r="K1104" s="40"/>
      <c r="L1104" s="40"/>
      <c r="M1104" s="40"/>
      <c r="N1104" s="40"/>
      <c r="O1104" s="40"/>
      <c r="P1104" s="40"/>
      <c r="Q1104" s="40"/>
      <c r="R1104" s="40"/>
      <c r="S1104" s="40"/>
      <c r="T1104" s="40"/>
      <c r="U1104" s="40"/>
      <c r="V1104" s="40"/>
      <c r="W1104" s="40"/>
      <c r="X1104" s="40"/>
      <c r="Y1104" s="40"/>
      <c r="Z1104" s="40"/>
      <c r="AA1104" s="40"/>
      <c r="AB1104" s="40"/>
      <c r="AC1104" s="40"/>
      <c r="AD1104" s="40"/>
      <c r="AE1104" s="40"/>
      <c r="AF1104" s="40"/>
      <c r="AG1104" s="40"/>
      <c r="AH1104" s="40"/>
      <c r="AI1104" s="40"/>
      <c r="AJ1104" s="40"/>
    </row>
    <row r="1105" spans="1:36" x14ac:dyDescent="0.25">
      <c r="A1105" s="40"/>
      <c r="B1105" s="40"/>
      <c r="C1105" s="40"/>
      <c r="D1105" s="40"/>
      <c r="E1105" s="40"/>
      <c r="F1105" s="40"/>
      <c r="G1105" s="40"/>
      <c r="H1105" s="40"/>
      <c r="I1105" s="40"/>
      <c r="J1105" s="40"/>
      <c r="K1105" s="40"/>
      <c r="L1105" s="40"/>
      <c r="M1105" s="40"/>
      <c r="N1105" s="40"/>
      <c r="O1105" s="40"/>
      <c r="P1105" s="40"/>
      <c r="Q1105" s="40"/>
      <c r="R1105" s="40"/>
      <c r="S1105" s="40"/>
      <c r="T1105" s="40"/>
      <c r="U1105" s="40"/>
      <c r="V1105" s="40"/>
      <c r="W1105" s="40"/>
      <c r="X1105" s="40"/>
      <c r="Y1105" s="40"/>
      <c r="Z1105" s="40"/>
      <c r="AA1105" s="40"/>
      <c r="AB1105" s="40"/>
      <c r="AC1105" s="40"/>
      <c r="AD1105" s="40"/>
      <c r="AE1105" s="40"/>
      <c r="AF1105" s="40"/>
      <c r="AG1105" s="40"/>
      <c r="AH1105" s="40"/>
      <c r="AI1105" s="40"/>
      <c r="AJ1105" s="40"/>
    </row>
    <row r="1106" spans="1:36" x14ac:dyDescent="0.25">
      <c r="A1106" s="40"/>
      <c r="B1106" s="40"/>
      <c r="C1106" s="40"/>
      <c r="D1106" s="40"/>
      <c r="E1106" s="40"/>
      <c r="F1106" s="40"/>
      <c r="G1106" s="40"/>
      <c r="H1106" s="40"/>
      <c r="I1106" s="40"/>
      <c r="J1106" s="40"/>
      <c r="K1106" s="40"/>
      <c r="L1106" s="40"/>
      <c r="M1106" s="40"/>
      <c r="N1106" s="40"/>
      <c r="O1106" s="40"/>
      <c r="P1106" s="40"/>
      <c r="Q1106" s="40"/>
      <c r="R1106" s="40"/>
      <c r="S1106" s="40"/>
      <c r="T1106" s="40"/>
      <c r="U1106" s="40"/>
      <c r="V1106" s="40"/>
      <c r="W1106" s="40"/>
      <c r="X1106" s="40"/>
      <c r="Y1106" s="40"/>
      <c r="Z1106" s="40"/>
      <c r="AA1106" s="40"/>
      <c r="AB1106" s="40"/>
      <c r="AC1106" s="40"/>
      <c r="AD1106" s="40"/>
      <c r="AE1106" s="40"/>
      <c r="AF1106" s="40"/>
      <c r="AG1106" s="40"/>
      <c r="AH1106" s="40"/>
      <c r="AI1106" s="40"/>
      <c r="AJ1106" s="40"/>
    </row>
    <row r="1107" spans="1:36" x14ac:dyDescent="0.25">
      <c r="A1107" s="40"/>
      <c r="B1107" s="40"/>
      <c r="C1107" s="40"/>
      <c r="D1107" s="40"/>
      <c r="E1107" s="40"/>
      <c r="F1107" s="40"/>
      <c r="G1107" s="40"/>
      <c r="H1107" s="40"/>
      <c r="I1107" s="40"/>
      <c r="J1107" s="40"/>
      <c r="K1107" s="40"/>
      <c r="L1107" s="40"/>
      <c r="M1107" s="40"/>
      <c r="N1107" s="40"/>
      <c r="O1107" s="40"/>
      <c r="P1107" s="40"/>
      <c r="Q1107" s="40"/>
      <c r="R1107" s="40"/>
      <c r="S1107" s="40"/>
      <c r="T1107" s="40"/>
      <c r="U1107" s="40"/>
      <c r="V1107" s="40"/>
      <c r="W1107" s="40"/>
      <c r="X1107" s="40"/>
      <c r="Y1107" s="40"/>
      <c r="Z1107" s="40"/>
      <c r="AA1107" s="40"/>
      <c r="AB1107" s="40"/>
      <c r="AC1107" s="40"/>
      <c r="AD1107" s="40"/>
      <c r="AE1107" s="40"/>
      <c r="AF1107" s="40"/>
      <c r="AG1107" s="40"/>
      <c r="AH1107" s="40"/>
      <c r="AI1107" s="40"/>
      <c r="AJ1107" s="40"/>
    </row>
    <row r="1108" spans="1:36" x14ac:dyDescent="0.25">
      <c r="A1108" s="40"/>
      <c r="B1108" s="40"/>
      <c r="C1108" s="40"/>
      <c r="D1108" s="40"/>
      <c r="E1108" s="40"/>
      <c r="F1108" s="40"/>
      <c r="G1108" s="40"/>
      <c r="H1108" s="40"/>
      <c r="I1108" s="40"/>
      <c r="J1108" s="40"/>
      <c r="K1108" s="40"/>
      <c r="L1108" s="40"/>
      <c r="M1108" s="40"/>
      <c r="N1108" s="40"/>
      <c r="O1108" s="40"/>
      <c r="P1108" s="40"/>
      <c r="Q1108" s="40"/>
      <c r="R1108" s="40"/>
      <c r="S1108" s="40"/>
      <c r="T1108" s="40"/>
      <c r="U1108" s="40"/>
      <c r="V1108" s="40"/>
      <c r="W1108" s="40"/>
      <c r="X1108" s="40"/>
      <c r="Y1108" s="40"/>
      <c r="Z1108" s="40"/>
      <c r="AA1108" s="40"/>
      <c r="AB1108" s="40"/>
      <c r="AC1108" s="40"/>
      <c r="AD1108" s="40"/>
      <c r="AE1108" s="40"/>
      <c r="AF1108" s="40"/>
      <c r="AG1108" s="40"/>
      <c r="AH1108" s="40"/>
      <c r="AI1108" s="40"/>
      <c r="AJ1108" s="40"/>
    </row>
    <row r="1109" spans="1:36" x14ac:dyDescent="0.25">
      <c r="A1109" s="40"/>
      <c r="B1109" s="40"/>
      <c r="C1109" s="40"/>
      <c r="D1109" s="40"/>
      <c r="E1109" s="40"/>
      <c r="F1109" s="40"/>
      <c r="G1109" s="40"/>
      <c r="H1109" s="40"/>
      <c r="I1109" s="40"/>
      <c r="J1109" s="40"/>
      <c r="K1109" s="40"/>
      <c r="L1109" s="40"/>
      <c r="M1109" s="40"/>
      <c r="N1109" s="40"/>
      <c r="O1109" s="40"/>
      <c r="P1109" s="40"/>
      <c r="Q1109" s="40"/>
      <c r="R1109" s="40"/>
      <c r="S1109" s="40"/>
      <c r="T1109" s="40"/>
      <c r="U1109" s="40"/>
      <c r="V1109" s="40"/>
      <c r="W1109" s="40"/>
      <c r="X1109" s="40"/>
      <c r="Y1109" s="40"/>
      <c r="Z1109" s="40"/>
      <c r="AA1109" s="40"/>
      <c r="AB1109" s="40"/>
      <c r="AC1109" s="40"/>
      <c r="AD1109" s="40"/>
      <c r="AE1109" s="40"/>
      <c r="AF1109" s="40"/>
      <c r="AG1109" s="40"/>
      <c r="AH1109" s="40"/>
      <c r="AI1109" s="40"/>
      <c r="AJ1109" s="40"/>
    </row>
    <row r="1110" spans="1:36" x14ac:dyDescent="0.25">
      <c r="A1110" s="40"/>
      <c r="B1110" s="40"/>
      <c r="C1110" s="40"/>
      <c r="D1110" s="40"/>
      <c r="E1110" s="40"/>
      <c r="F1110" s="40"/>
      <c r="G1110" s="40"/>
      <c r="H1110" s="40"/>
      <c r="I1110" s="40"/>
      <c r="J1110" s="40"/>
      <c r="K1110" s="40"/>
      <c r="L1110" s="40"/>
      <c r="M1110" s="40"/>
      <c r="N1110" s="40"/>
      <c r="O1110" s="40"/>
      <c r="P1110" s="40"/>
      <c r="Q1110" s="40"/>
      <c r="R1110" s="40"/>
      <c r="S1110" s="40"/>
      <c r="T1110" s="40"/>
      <c r="U1110" s="40"/>
      <c r="V1110" s="40"/>
      <c r="W1110" s="40"/>
      <c r="X1110" s="40"/>
      <c r="Y1110" s="40"/>
      <c r="Z1110" s="40"/>
      <c r="AA1110" s="40"/>
      <c r="AB1110" s="40"/>
      <c r="AC1110" s="40"/>
      <c r="AD1110" s="40"/>
      <c r="AE1110" s="40"/>
      <c r="AF1110" s="40"/>
      <c r="AG1110" s="40"/>
      <c r="AH1110" s="40"/>
      <c r="AI1110" s="40"/>
      <c r="AJ1110" s="40"/>
    </row>
    <row r="1111" spans="1:36" x14ac:dyDescent="0.25">
      <c r="A1111" s="40"/>
      <c r="B1111" s="40"/>
      <c r="C1111" s="40"/>
      <c r="D1111" s="40"/>
      <c r="E1111" s="40"/>
      <c r="F1111" s="40"/>
      <c r="G1111" s="40"/>
      <c r="H1111" s="40"/>
      <c r="I1111" s="40"/>
      <c r="J1111" s="40"/>
      <c r="K1111" s="40"/>
      <c r="L1111" s="40"/>
      <c r="M1111" s="40"/>
      <c r="N1111" s="40"/>
      <c r="O1111" s="40"/>
      <c r="P1111" s="40"/>
      <c r="Q1111" s="40"/>
      <c r="R1111" s="40"/>
      <c r="S1111" s="40"/>
      <c r="T1111" s="40"/>
      <c r="U1111" s="40"/>
      <c r="V1111" s="40"/>
      <c r="W1111" s="40"/>
      <c r="X1111" s="40"/>
      <c r="Y1111" s="40"/>
      <c r="Z1111" s="40"/>
      <c r="AA1111" s="40"/>
      <c r="AB1111" s="40"/>
      <c r="AC1111" s="40"/>
      <c r="AD1111" s="40"/>
      <c r="AE1111" s="40"/>
      <c r="AF1111" s="40"/>
      <c r="AG1111" s="40"/>
      <c r="AH1111" s="40"/>
      <c r="AI1111" s="40"/>
      <c r="AJ1111" s="40"/>
    </row>
    <row r="1112" spans="1:36" x14ac:dyDescent="0.25">
      <c r="A1112" s="40"/>
      <c r="B1112" s="40"/>
      <c r="C1112" s="40"/>
      <c r="D1112" s="40"/>
      <c r="E1112" s="40"/>
      <c r="F1112" s="40"/>
      <c r="G1112" s="40"/>
      <c r="H1112" s="40"/>
      <c r="I1112" s="40"/>
      <c r="J1112" s="40"/>
      <c r="K1112" s="40"/>
      <c r="L1112" s="40"/>
      <c r="M1112" s="40"/>
      <c r="N1112" s="40"/>
      <c r="O1112" s="40"/>
      <c r="P1112" s="40"/>
      <c r="Q1112" s="40"/>
      <c r="R1112" s="40"/>
      <c r="S1112" s="40"/>
      <c r="T1112" s="40"/>
      <c r="U1112" s="40"/>
      <c r="V1112" s="40"/>
      <c r="W1112" s="40"/>
      <c r="X1112" s="40"/>
      <c r="Y1112" s="40"/>
      <c r="Z1112" s="40"/>
      <c r="AA1112" s="40"/>
      <c r="AB1112" s="40"/>
      <c r="AC1112" s="40"/>
      <c r="AD1112" s="40"/>
      <c r="AE1112" s="40"/>
      <c r="AF1112" s="40"/>
      <c r="AG1112" s="40"/>
      <c r="AH1112" s="40"/>
      <c r="AI1112" s="40"/>
      <c r="AJ1112" s="40"/>
    </row>
    <row r="1113" spans="1:36" x14ac:dyDescent="0.25">
      <c r="A1113" s="40"/>
      <c r="B1113" s="40"/>
      <c r="C1113" s="40"/>
      <c r="D1113" s="40"/>
      <c r="E1113" s="40"/>
      <c r="F1113" s="40"/>
      <c r="G1113" s="40"/>
      <c r="H1113" s="40"/>
      <c r="I1113" s="40"/>
      <c r="J1113" s="40"/>
      <c r="K1113" s="40"/>
      <c r="L1113" s="40"/>
      <c r="M1113" s="40"/>
      <c r="N1113" s="40"/>
      <c r="O1113" s="40"/>
      <c r="P1113" s="40"/>
      <c r="Q1113" s="40"/>
      <c r="R1113" s="40"/>
      <c r="S1113" s="40"/>
      <c r="T1113" s="40"/>
      <c r="U1113" s="40"/>
      <c r="V1113" s="40"/>
      <c r="W1113" s="40"/>
      <c r="X1113" s="40"/>
      <c r="Y1113" s="40"/>
      <c r="Z1113" s="40"/>
      <c r="AA1113" s="40"/>
      <c r="AB1113" s="40"/>
      <c r="AC1113" s="40"/>
      <c r="AD1113" s="40"/>
      <c r="AE1113" s="40"/>
      <c r="AF1113" s="40"/>
      <c r="AG1113" s="40"/>
      <c r="AH1113" s="40"/>
      <c r="AI1113" s="40"/>
      <c r="AJ1113" s="40"/>
    </row>
    <row r="1114" spans="1:36" x14ac:dyDescent="0.25">
      <c r="A1114" s="40"/>
      <c r="B1114" s="40"/>
      <c r="C1114" s="40"/>
      <c r="D1114" s="40"/>
      <c r="E1114" s="40"/>
      <c r="F1114" s="40"/>
      <c r="G1114" s="40"/>
      <c r="H1114" s="40"/>
      <c r="I1114" s="40"/>
      <c r="J1114" s="40"/>
      <c r="K1114" s="40"/>
      <c r="L1114" s="40"/>
      <c r="M1114" s="40"/>
      <c r="N1114" s="40"/>
      <c r="O1114" s="40"/>
      <c r="P1114" s="40"/>
      <c r="Q1114" s="40"/>
      <c r="R1114" s="40"/>
      <c r="S1114" s="40"/>
      <c r="T1114" s="40"/>
      <c r="U1114" s="40"/>
      <c r="V1114" s="40"/>
      <c r="W1114" s="40"/>
      <c r="X1114" s="40"/>
      <c r="Y1114" s="40"/>
      <c r="Z1114" s="40"/>
      <c r="AA1114" s="40"/>
      <c r="AB1114" s="40"/>
      <c r="AC1114" s="40"/>
      <c r="AD1114" s="40"/>
      <c r="AE1114" s="40"/>
      <c r="AF1114" s="40"/>
      <c r="AG1114" s="40"/>
      <c r="AH1114" s="40"/>
      <c r="AI1114" s="40"/>
      <c r="AJ1114" s="40"/>
    </row>
    <row r="1115" spans="1:36" x14ac:dyDescent="0.25">
      <c r="A1115" s="40"/>
      <c r="B1115" s="40"/>
      <c r="C1115" s="40"/>
      <c r="D1115" s="40"/>
      <c r="E1115" s="40"/>
      <c r="F1115" s="40"/>
      <c r="G1115" s="40"/>
      <c r="H1115" s="40"/>
      <c r="I1115" s="40"/>
      <c r="J1115" s="40"/>
      <c r="K1115" s="40"/>
      <c r="L1115" s="40"/>
      <c r="M1115" s="40"/>
      <c r="N1115" s="40"/>
      <c r="O1115" s="40"/>
      <c r="P1115" s="40"/>
      <c r="Q1115" s="40"/>
      <c r="R1115" s="40"/>
      <c r="S1115" s="40"/>
      <c r="T1115" s="40"/>
      <c r="U1115" s="40"/>
      <c r="V1115" s="40"/>
      <c r="W1115" s="40"/>
      <c r="X1115" s="40"/>
      <c r="Y1115" s="40"/>
      <c r="Z1115" s="40"/>
      <c r="AA1115" s="40"/>
      <c r="AB1115" s="40"/>
      <c r="AC1115" s="40"/>
      <c r="AD1115" s="40"/>
      <c r="AE1115" s="40"/>
      <c r="AF1115" s="40"/>
      <c r="AG1115" s="40"/>
      <c r="AH1115" s="40"/>
      <c r="AI1115" s="40"/>
      <c r="AJ1115" s="40"/>
    </row>
    <row r="1116" spans="1:36" x14ac:dyDescent="0.25">
      <c r="A1116" s="40"/>
      <c r="B1116" s="40"/>
      <c r="C1116" s="40"/>
      <c r="D1116" s="40"/>
      <c r="E1116" s="40"/>
      <c r="F1116" s="40"/>
      <c r="G1116" s="40"/>
      <c r="H1116" s="40"/>
      <c r="I1116" s="40"/>
      <c r="J1116" s="40"/>
      <c r="K1116" s="40"/>
      <c r="L1116" s="40"/>
      <c r="M1116" s="40"/>
      <c r="N1116" s="40"/>
      <c r="O1116" s="40"/>
      <c r="P1116" s="40"/>
      <c r="Q1116" s="40"/>
      <c r="R1116" s="40"/>
      <c r="S1116" s="40"/>
      <c r="T1116" s="40"/>
      <c r="U1116" s="40"/>
      <c r="V1116" s="40"/>
      <c r="W1116" s="40"/>
      <c r="X1116" s="40"/>
      <c r="Y1116" s="40"/>
      <c r="Z1116" s="40"/>
      <c r="AA1116" s="40"/>
      <c r="AB1116" s="40"/>
      <c r="AC1116" s="40"/>
      <c r="AD1116" s="40"/>
      <c r="AE1116" s="40"/>
      <c r="AF1116" s="40"/>
      <c r="AG1116" s="40"/>
      <c r="AH1116" s="40"/>
      <c r="AI1116" s="40"/>
      <c r="AJ1116" s="40"/>
    </row>
    <row r="1117" spans="1:36" x14ac:dyDescent="0.25">
      <c r="A1117" s="40"/>
      <c r="B1117" s="40"/>
      <c r="C1117" s="40"/>
      <c r="D1117" s="40"/>
      <c r="E1117" s="40"/>
      <c r="F1117" s="40"/>
      <c r="G1117" s="40"/>
      <c r="H1117" s="40"/>
      <c r="I1117" s="40"/>
      <c r="J1117" s="40"/>
      <c r="K1117" s="40"/>
      <c r="L1117" s="40"/>
      <c r="M1117" s="40"/>
      <c r="N1117" s="40"/>
      <c r="O1117" s="40"/>
      <c r="P1117" s="40"/>
      <c r="Q1117" s="40"/>
      <c r="R1117" s="40"/>
      <c r="S1117" s="40"/>
      <c r="T1117" s="40"/>
      <c r="U1117" s="40"/>
      <c r="V1117" s="40"/>
      <c r="W1117" s="40"/>
      <c r="X1117" s="40"/>
      <c r="Y1117" s="40"/>
      <c r="Z1117" s="40"/>
      <c r="AA1117" s="40"/>
      <c r="AB1117" s="40"/>
      <c r="AC1117" s="40"/>
      <c r="AD1117" s="40"/>
      <c r="AE1117" s="40"/>
      <c r="AF1117" s="40"/>
      <c r="AG1117" s="40"/>
      <c r="AH1117" s="40"/>
      <c r="AI1117" s="40"/>
      <c r="AJ1117" s="40"/>
    </row>
    <row r="1118" spans="1:36" x14ac:dyDescent="0.25">
      <c r="A1118" s="40"/>
      <c r="B1118" s="40"/>
      <c r="C1118" s="40"/>
      <c r="D1118" s="40"/>
      <c r="E1118" s="40"/>
      <c r="F1118" s="40"/>
      <c r="G1118" s="40"/>
      <c r="H1118" s="40"/>
      <c r="I1118" s="40"/>
      <c r="J1118" s="40"/>
      <c r="K1118" s="40"/>
      <c r="L1118" s="40"/>
      <c r="M1118" s="40"/>
      <c r="N1118" s="40"/>
      <c r="O1118" s="40"/>
      <c r="P1118" s="40"/>
      <c r="Q1118" s="40"/>
      <c r="R1118" s="40"/>
      <c r="S1118" s="40"/>
      <c r="T1118" s="40"/>
      <c r="U1118" s="40"/>
      <c r="V1118" s="40"/>
      <c r="W1118" s="40"/>
      <c r="X1118" s="40"/>
      <c r="Y1118" s="40"/>
      <c r="Z1118" s="40"/>
      <c r="AA1118" s="40"/>
      <c r="AB1118" s="40"/>
      <c r="AC1118" s="40"/>
      <c r="AD1118" s="40"/>
      <c r="AE1118" s="40"/>
      <c r="AF1118" s="40"/>
      <c r="AG1118" s="40"/>
      <c r="AH1118" s="40"/>
      <c r="AI1118" s="40"/>
      <c r="AJ1118" s="40"/>
    </row>
    <row r="1119" spans="1:36" x14ac:dyDescent="0.25">
      <c r="A1119" s="40"/>
      <c r="B1119" s="40"/>
      <c r="C1119" s="40"/>
      <c r="D1119" s="40"/>
      <c r="E1119" s="40"/>
      <c r="F1119" s="40"/>
      <c r="G1119" s="40"/>
      <c r="H1119" s="40"/>
      <c r="I1119" s="40"/>
      <c r="J1119" s="40"/>
      <c r="K1119" s="40"/>
      <c r="L1119" s="40"/>
      <c r="M1119" s="40"/>
      <c r="N1119" s="40"/>
      <c r="O1119" s="40"/>
      <c r="P1119" s="40"/>
      <c r="Q1119" s="40"/>
      <c r="R1119" s="40"/>
      <c r="S1119" s="40"/>
      <c r="T1119" s="40"/>
      <c r="U1119" s="40"/>
      <c r="V1119" s="40"/>
      <c r="W1119" s="40"/>
      <c r="X1119" s="40"/>
      <c r="Y1119" s="40"/>
      <c r="Z1119" s="40"/>
      <c r="AA1119" s="40"/>
      <c r="AB1119" s="40"/>
      <c r="AC1119" s="40"/>
      <c r="AD1119" s="40"/>
      <c r="AE1119" s="40"/>
      <c r="AF1119" s="40"/>
      <c r="AG1119" s="40"/>
      <c r="AH1119" s="40"/>
      <c r="AI1119" s="40"/>
      <c r="AJ1119" s="40"/>
    </row>
    <row r="1120" spans="1:36" x14ac:dyDescent="0.25">
      <c r="A1120" s="40"/>
      <c r="B1120" s="40"/>
      <c r="C1120" s="40"/>
      <c r="D1120" s="40"/>
      <c r="E1120" s="40"/>
      <c r="F1120" s="40"/>
      <c r="G1120" s="40"/>
      <c r="H1120" s="40"/>
      <c r="I1120" s="40"/>
      <c r="J1120" s="40"/>
      <c r="K1120" s="40"/>
      <c r="L1120" s="40"/>
      <c r="M1120" s="40"/>
      <c r="N1120" s="40"/>
      <c r="O1120" s="40"/>
      <c r="P1120" s="40"/>
      <c r="Q1120" s="40"/>
      <c r="R1120" s="40"/>
      <c r="S1120" s="40"/>
      <c r="T1120" s="40"/>
      <c r="U1120" s="40"/>
      <c r="V1120" s="40"/>
      <c r="W1120" s="40"/>
      <c r="X1120" s="40"/>
      <c r="Y1120" s="40"/>
      <c r="Z1120" s="40"/>
      <c r="AA1120" s="40"/>
      <c r="AB1120" s="40"/>
      <c r="AC1120" s="40"/>
      <c r="AD1120" s="40"/>
      <c r="AE1120" s="40"/>
      <c r="AF1120" s="40"/>
      <c r="AG1120" s="40"/>
      <c r="AH1120" s="40"/>
      <c r="AI1120" s="40"/>
      <c r="AJ1120" s="40"/>
    </row>
    <row r="1121" spans="1:36" x14ac:dyDescent="0.25">
      <c r="A1121" s="40"/>
      <c r="B1121" s="40"/>
      <c r="C1121" s="40"/>
      <c r="D1121" s="40"/>
      <c r="E1121" s="40"/>
      <c r="F1121" s="40"/>
      <c r="G1121" s="40"/>
      <c r="H1121" s="40"/>
      <c r="I1121" s="40"/>
      <c r="J1121" s="40"/>
      <c r="K1121" s="40"/>
      <c r="L1121" s="40"/>
      <c r="M1121" s="40"/>
      <c r="N1121" s="40"/>
      <c r="O1121" s="40"/>
      <c r="P1121" s="40"/>
      <c r="Q1121" s="40"/>
      <c r="R1121" s="40"/>
      <c r="S1121" s="40"/>
      <c r="T1121" s="40"/>
      <c r="U1121" s="40"/>
      <c r="V1121" s="40"/>
      <c r="W1121" s="40"/>
      <c r="X1121" s="40"/>
      <c r="Y1121" s="40"/>
      <c r="Z1121" s="40"/>
      <c r="AA1121" s="40"/>
      <c r="AB1121" s="40"/>
      <c r="AC1121" s="40"/>
      <c r="AD1121" s="40"/>
      <c r="AE1121" s="40"/>
      <c r="AF1121" s="40"/>
      <c r="AG1121" s="40"/>
      <c r="AH1121" s="40"/>
      <c r="AI1121" s="40"/>
      <c r="AJ1121" s="40"/>
    </row>
    <row r="1122" spans="1:36" x14ac:dyDescent="0.25">
      <c r="A1122" s="40"/>
      <c r="B1122" s="40"/>
      <c r="C1122" s="40"/>
      <c r="D1122" s="40"/>
      <c r="E1122" s="40"/>
      <c r="F1122" s="40"/>
      <c r="G1122" s="40"/>
      <c r="H1122" s="40"/>
      <c r="I1122" s="40"/>
      <c r="J1122" s="40"/>
      <c r="K1122" s="40"/>
      <c r="L1122" s="40"/>
      <c r="M1122" s="40"/>
      <c r="N1122" s="40"/>
      <c r="O1122" s="40"/>
      <c r="P1122" s="40"/>
      <c r="Q1122" s="40"/>
      <c r="R1122" s="40"/>
      <c r="S1122" s="40"/>
      <c r="T1122" s="40"/>
      <c r="U1122" s="40"/>
      <c r="V1122" s="40"/>
      <c r="W1122" s="40"/>
      <c r="X1122" s="40"/>
      <c r="Y1122" s="40"/>
      <c r="Z1122" s="40"/>
      <c r="AA1122" s="40"/>
      <c r="AB1122" s="40"/>
      <c r="AC1122" s="40"/>
      <c r="AD1122" s="40"/>
      <c r="AE1122" s="40"/>
      <c r="AF1122" s="40"/>
      <c r="AG1122" s="40"/>
      <c r="AH1122" s="40"/>
      <c r="AI1122" s="40"/>
      <c r="AJ1122" s="40"/>
    </row>
    <row r="1123" spans="1:36" x14ac:dyDescent="0.25">
      <c r="A1123" s="40"/>
      <c r="B1123" s="40"/>
      <c r="C1123" s="40"/>
      <c r="D1123" s="40"/>
      <c r="E1123" s="40"/>
      <c r="F1123" s="40"/>
      <c r="G1123" s="40"/>
      <c r="H1123" s="40"/>
      <c r="I1123" s="40"/>
      <c r="J1123" s="40"/>
      <c r="K1123" s="40"/>
      <c r="L1123" s="40"/>
      <c r="M1123" s="40"/>
      <c r="N1123" s="40"/>
      <c r="O1123" s="40"/>
      <c r="P1123" s="40"/>
      <c r="Q1123" s="40"/>
      <c r="R1123" s="40"/>
      <c r="S1123" s="40"/>
      <c r="T1123" s="40"/>
      <c r="U1123" s="40"/>
      <c r="V1123" s="40"/>
      <c r="W1123" s="40"/>
      <c r="X1123" s="40"/>
      <c r="Y1123" s="40"/>
      <c r="Z1123" s="40"/>
      <c r="AA1123" s="40"/>
      <c r="AB1123" s="40"/>
      <c r="AC1123" s="40"/>
      <c r="AD1123" s="40"/>
      <c r="AE1123" s="40"/>
      <c r="AF1123" s="40"/>
      <c r="AG1123" s="40"/>
      <c r="AH1123" s="40"/>
      <c r="AI1123" s="40"/>
      <c r="AJ1123" s="40"/>
    </row>
    <row r="1124" spans="1:36" x14ac:dyDescent="0.25">
      <c r="A1124" s="40"/>
      <c r="B1124" s="40"/>
      <c r="C1124" s="40"/>
      <c r="D1124" s="40"/>
      <c r="E1124" s="40"/>
      <c r="F1124" s="40"/>
      <c r="G1124" s="40"/>
      <c r="H1124" s="40"/>
      <c r="I1124" s="40"/>
      <c r="J1124" s="40"/>
      <c r="K1124" s="40"/>
      <c r="L1124" s="40"/>
      <c r="M1124" s="40"/>
      <c r="N1124" s="40"/>
      <c r="O1124" s="40"/>
      <c r="P1124" s="40"/>
      <c r="Q1124" s="40"/>
      <c r="R1124" s="40"/>
      <c r="S1124" s="40"/>
      <c r="T1124" s="40"/>
      <c r="U1124" s="40"/>
      <c r="V1124" s="40"/>
      <c r="W1124" s="40"/>
      <c r="X1124" s="40"/>
      <c r="Y1124" s="40"/>
      <c r="Z1124" s="40"/>
      <c r="AA1124" s="40"/>
      <c r="AB1124" s="40"/>
      <c r="AC1124" s="40"/>
      <c r="AD1124" s="40"/>
      <c r="AE1124" s="40"/>
      <c r="AF1124" s="40"/>
      <c r="AG1124" s="40"/>
      <c r="AH1124" s="40"/>
      <c r="AI1124" s="40"/>
      <c r="AJ1124" s="40"/>
    </row>
    <row r="1125" spans="1:36" x14ac:dyDescent="0.25">
      <c r="A1125" s="40"/>
      <c r="B1125" s="40"/>
      <c r="C1125" s="40"/>
      <c r="D1125" s="40"/>
      <c r="E1125" s="40"/>
      <c r="F1125" s="40"/>
      <c r="G1125" s="40"/>
      <c r="H1125" s="40"/>
      <c r="I1125" s="40"/>
      <c r="J1125" s="40"/>
      <c r="K1125" s="40"/>
      <c r="L1125" s="40"/>
      <c r="M1125" s="40"/>
      <c r="N1125" s="40"/>
      <c r="O1125" s="40"/>
      <c r="P1125" s="40"/>
      <c r="Q1125" s="40"/>
      <c r="R1125" s="40"/>
      <c r="S1125" s="40"/>
      <c r="T1125" s="40"/>
      <c r="U1125" s="40"/>
      <c r="V1125" s="40"/>
      <c r="W1125" s="40"/>
      <c r="X1125" s="40"/>
      <c r="Y1125" s="40"/>
      <c r="Z1125" s="40"/>
      <c r="AA1125" s="40"/>
      <c r="AB1125" s="40"/>
      <c r="AC1125" s="40"/>
      <c r="AD1125" s="40"/>
      <c r="AE1125" s="40"/>
      <c r="AF1125" s="40"/>
      <c r="AG1125" s="40"/>
      <c r="AH1125" s="40"/>
      <c r="AI1125" s="40"/>
      <c r="AJ1125" s="40"/>
    </row>
    <row r="1126" spans="1:36" x14ac:dyDescent="0.25">
      <c r="A1126" s="40"/>
      <c r="B1126" s="40"/>
      <c r="C1126" s="40"/>
      <c r="D1126" s="40"/>
      <c r="E1126" s="40"/>
      <c r="F1126" s="40"/>
      <c r="G1126" s="40"/>
      <c r="H1126" s="40"/>
      <c r="I1126" s="40"/>
      <c r="J1126" s="40"/>
      <c r="K1126" s="40"/>
      <c r="L1126" s="40"/>
      <c r="M1126" s="40"/>
      <c r="N1126" s="40"/>
      <c r="O1126" s="40"/>
      <c r="P1126" s="40"/>
      <c r="Q1126" s="40"/>
      <c r="R1126" s="40"/>
      <c r="S1126" s="40"/>
      <c r="T1126" s="40"/>
      <c r="U1126" s="40"/>
      <c r="V1126" s="40"/>
      <c r="W1126" s="40"/>
      <c r="X1126" s="40"/>
      <c r="Y1126" s="40"/>
      <c r="Z1126" s="40"/>
      <c r="AA1126" s="40"/>
      <c r="AB1126" s="40"/>
      <c r="AC1126" s="40"/>
      <c r="AD1126" s="40"/>
      <c r="AE1126" s="40"/>
      <c r="AF1126" s="40"/>
      <c r="AG1126" s="40"/>
      <c r="AH1126" s="40"/>
      <c r="AI1126" s="40"/>
      <c r="AJ1126" s="40"/>
    </row>
    <row r="1127" spans="1:36" x14ac:dyDescent="0.25">
      <c r="A1127" s="40"/>
      <c r="B1127" s="40"/>
      <c r="C1127" s="40"/>
      <c r="D1127" s="40"/>
      <c r="E1127" s="40"/>
      <c r="F1127" s="40"/>
      <c r="G1127" s="40"/>
      <c r="H1127" s="40"/>
      <c r="I1127" s="40"/>
      <c r="J1127" s="40"/>
      <c r="K1127" s="40"/>
      <c r="L1127" s="40"/>
      <c r="M1127" s="40"/>
      <c r="N1127" s="40"/>
      <c r="O1127" s="40"/>
      <c r="P1127" s="40"/>
      <c r="Q1127" s="40"/>
      <c r="R1127" s="40"/>
      <c r="S1127" s="40"/>
      <c r="T1127" s="40"/>
      <c r="U1127" s="40"/>
      <c r="V1127" s="40"/>
      <c r="W1127" s="40"/>
      <c r="X1127" s="40"/>
      <c r="Y1127" s="40"/>
      <c r="Z1127" s="40"/>
      <c r="AA1127" s="40"/>
      <c r="AB1127" s="40"/>
      <c r="AC1127" s="40"/>
      <c r="AD1127" s="40"/>
      <c r="AE1127" s="40"/>
      <c r="AF1127" s="40"/>
      <c r="AG1127" s="40"/>
      <c r="AH1127" s="40"/>
      <c r="AI1127" s="40"/>
      <c r="AJ1127" s="40"/>
    </row>
    <row r="1128" spans="1:36" x14ac:dyDescent="0.25">
      <c r="A1128" s="40"/>
      <c r="B1128" s="40"/>
      <c r="C1128" s="40"/>
      <c r="D1128" s="40"/>
      <c r="E1128" s="40"/>
      <c r="F1128" s="40"/>
      <c r="G1128" s="40"/>
      <c r="H1128" s="40"/>
      <c r="I1128" s="40"/>
      <c r="J1128" s="40"/>
      <c r="K1128" s="40"/>
      <c r="L1128" s="40"/>
      <c r="M1128" s="40"/>
      <c r="N1128" s="40"/>
      <c r="O1128" s="40"/>
      <c r="P1128" s="40"/>
      <c r="Q1128" s="40"/>
      <c r="R1128" s="40"/>
      <c r="S1128" s="40"/>
      <c r="T1128" s="40"/>
      <c r="U1128" s="40"/>
      <c r="V1128" s="40"/>
      <c r="W1128" s="40"/>
      <c r="X1128" s="40"/>
      <c r="Y1128" s="40"/>
      <c r="Z1128" s="40"/>
      <c r="AA1128" s="40"/>
      <c r="AB1128" s="40"/>
      <c r="AC1128" s="40"/>
      <c r="AD1128" s="40"/>
      <c r="AE1128" s="40"/>
      <c r="AF1128" s="40"/>
      <c r="AG1128" s="40"/>
      <c r="AH1128" s="40"/>
      <c r="AI1128" s="40"/>
      <c r="AJ1128" s="40"/>
    </row>
    <row r="1129" spans="1:36" x14ac:dyDescent="0.25">
      <c r="A1129" s="40"/>
      <c r="B1129" s="40"/>
      <c r="C1129" s="40"/>
      <c r="D1129" s="40"/>
      <c r="E1129" s="40"/>
      <c r="F1129" s="40"/>
      <c r="G1129" s="40"/>
      <c r="H1129" s="40"/>
      <c r="I1129" s="40"/>
      <c r="J1129" s="40"/>
      <c r="K1129" s="40"/>
      <c r="L1129" s="40"/>
      <c r="M1129" s="40"/>
      <c r="N1129" s="40"/>
      <c r="O1129" s="40"/>
      <c r="P1129" s="40"/>
      <c r="Q1129" s="40"/>
      <c r="R1129" s="40"/>
      <c r="S1129" s="40"/>
      <c r="T1129" s="40"/>
      <c r="U1129" s="40"/>
      <c r="V1129" s="40"/>
      <c r="W1129" s="40"/>
      <c r="X1129" s="40"/>
      <c r="Y1129" s="40"/>
      <c r="Z1129" s="40"/>
      <c r="AA1129" s="40"/>
      <c r="AB1129" s="40"/>
      <c r="AC1129" s="40"/>
      <c r="AD1129" s="40"/>
      <c r="AE1129" s="40"/>
      <c r="AF1129" s="40"/>
      <c r="AG1129" s="40"/>
      <c r="AH1129" s="40"/>
      <c r="AI1129" s="40"/>
      <c r="AJ1129" s="40"/>
    </row>
    <row r="1130" spans="1:36" x14ac:dyDescent="0.25">
      <c r="A1130" s="40"/>
      <c r="B1130" s="40"/>
      <c r="C1130" s="40"/>
      <c r="D1130" s="40"/>
      <c r="E1130" s="40"/>
      <c r="F1130" s="40"/>
      <c r="G1130" s="40"/>
      <c r="H1130" s="40"/>
      <c r="I1130" s="40"/>
      <c r="J1130" s="40"/>
      <c r="K1130" s="40"/>
      <c r="L1130" s="40"/>
      <c r="M1130" s="40"/>
      <c r="N1130" s="40"/>
      <c r="O1130" s="40"/>
      <c r="P1130" s="40"/>
      <c r="Q1130" s="40"/>
      <c r="R1130" s="40"/>
      <c r="S1130" s="40"/>
      <c r="T1130" s="40"/>
      <c r="U1130" s="40"/>
      <c r="V1130" s="40"/>
      <c r="W1130" s="40"/>
      <c r="X1130" s="40"/>
      <c r="Y1130" s="40"/>
      <c r="Z1130" s="40"/>
      <c r="AA1130" s="40"/>
      <c r="AB1130" s="40"/>
      <c r="AC1130" s="40"/>
      <c r="AD1130" s="40"/>
      <c r="AE1130" s="40"/>
      <c r="AF1130" s="40"/>
      <c r="AG1130" s="40"/>
      <c r="AH1130" s="40"/>
      <c r="AI1130" s="40"/>
      <c r="AJ1130" s="40"/>
    </row>
    <row r="1131" spans="1:36" x14ac:dyDescent="0.25">
      <c r="A1131" s="40"/>
      <c r="B1131" s="40"/>
      <c r="C1131" s="40"/>
      <c r="D1131" s="40"/>
      <c r="E1131" s="40"/>
      <c r="F1131" s="40"/>
      <c r="G1131" s="40"/>
      <c r="H1131" s="40"/>
      <c r="I1131" s="40"/>
      <c r="J1131" s="40"/>
      <c r="K1131" s="40"/>
      <c r="L1131" s="40"/>
      <c r="M1131" s="40"/>
      <c r="N1131" s="40"/>
      <c r="O1131" s="40"/>
      <c r="P1131" s="40"/>
      <c r="Q1131" s="40"/>
      <c r="R1131" s="40"/>
      <c r="S1131" s="40"/>
      <c r="T1131" s="40"/>
      <c r="U1131" s="40"/>
      <c r="V1131" s="40"/>
      <c r="W1131" s="40"/>
      <c r="X1131" s="40"/>
      <c r="Y1131" s="40"/>
      <c r="Z1131" s="40"/>
      <c r="AA1131" s="40"/>
      <c r="AB1131" s="40"/>
      <c r="AC1131" s="40"/>
      <c r="AD1131" s="40"/>
      <c r="AE1131" s="40"/>
      <c r="AF1131" s="40"/>
      <c r="AG1131" s="40"/>
      <c r="AH1131" s="40"/>
      <c r="AI1131" s="40"/>
      <c r="AJ1131" s="40"/>
    </row>
    <row r="1132" spans="1:36" x14ac:dyDescent="0.25">
      <c r="A1132" s="40"/>
      <c r="B1132" s="40"/>
      <c r="C1132" s="40"/>
      <c r="D1132" s="40"/>
      <c r="E1132" s="40"/>
      <c r="F1132" s="40"/>
      <c r="G1132" s="40"/>
      <c r="H1132" s="40"/>
      <c r="I1132" s="40"/>
      <c r="J1132" s="40"/>
      <c r="K1132" s="40"/>
      <c r="L1132" s="40"/>
      <c r="M1132" s="40"/>
      <c r="N1132" s="40"/>
      <c r="O1132" s="40"/>
      <c r="P1132" s="40"/>
      <c r="Q1132" s="40"/>
      <c r="R1132" s="40"/>
      <c r="S1132" s="40"/>
      <c r="T1132" s="40"/>
      <c r="U1132" s="40"/>
      <c r="V1132" s="40"/>
      <c r="W1132" s="40"/>
      <c r="X1132" s="40"/>
      <c r="Y1132" s="40"/>
      <c r="Z1132" s="40"/>
      <c r="AA1132" s="40"/>
      <c r="AB1132" s="40"/>
      <c r="AC1132" s="40"/>
      <c r="AD1132" s="40"/>
      <c r="AE1132" s="40"/>
      <c r="AF1132" s="40"/>
      <c r="AG1132" s="40"/>
      <c r="AH1132" s="40"/>
      <c r="AI1132" s="40"/>
      <c r="AJ1132" s="40"/>
    </row>
    <row r="1133" spans="1:36" x14ac:dyDescent="0.25">
      <c r="A1133" s="40"/>
      <c r="B1133" s="40"/>
      <c r="C1133" s="40"/>
      <c r="D1133" s="40"/>
      <c r="E1133" s="40"/>
      <c r="F1133" s="40"/>
      <c r="G1133" s="40"/>
      <c r="H1133" s="40"/>
      <c r="I1133" s="40"/>
      <c r="J1133" s="40"/>
      <c r="K1133" s="40"/>
      <c r="L1133" s="40"/>
      <c r="M1133" s="40"/>
      <c r="N1133" s="40"/>
      <c r="O1133" s="40"/>
      <c r="P1133" s="40"/>
      <c r="Q1133" s="40"/>
      <c r="R1133" s="40"/>
      <c r="S1133" s="40"/>
      <c r="T1133" s="40"/>
      <c r="U1133" s="40"/>
      <c r="V1133" s="40"/>
      <c r="W1133" s="40"/>
      <c r="X1133" s="40"/>
      <c r="Y1133" s="40"/>
      <c r="Z1133" s="40"/>
      <c r="AA1133" s="40"/>
      <c r="AB1133" s="40"/>
      <c r="AC1133" s="40"/>
      <c r="AD1133" s="40"/>
      <c r="AE1133" s="40"/>
      <c r="AF1133" s="40"/>
      <c r="AG1133" s="40"/>
      <c r="AH1133" s="40"/>
      <c r="AI1133" s="40"/>
      <c r="AJ1133" s="40"/>
    </row>
    <row r="1134" spans="1:36" x14ac:dyDescent="0.25">
      <c r="A1134" s="40"/>
      <c r="B1134" s="40"/>
      <c r="C1134" s="40"/>
      <c r="D1134" s="40"/>
      <c r="E1134" s="40"/>
      <c r="F1134" s="40"/>
      <c r="G1134" s="40"/>
      <c r="H1134" s="40"/>
      <c r="I1134" s="40"/>
      <c r="J1134" s="40"/>
      <c r="K1134" s="40"/>
      <c r="L1134" s="40"/>
      <c r="M1134" s="40"/>
      <c r="N1134" s="40"/>
      <c r="O1134" s="40"/>
      <c r="P1134" s="40"/>
      <c r="Q1134" s="40"/>
      <c r="R1134" s="40"/>
      <c r="S1134" s="40"/>
      <c r="T1134" s="40"/>
      <c r="U1134" s="40"/>
      <c r="V1134" s="40"/>
      <c r="W1134" s="40"/>
      <c r="X1134" s="40"/>
      <c r="Y1134" s="40"/>
      <c r="Z1134" s="40"/>
      <c r="AA1134" s="40"/>
      <c r="AB1134" s="40"/>
      <c r="AC1134" s="40"/>
      <c r="AD1134" s="40"/>
      <c r="AE1134" s="40"/>
      <c r="AF1134" s="40"/>
      <c r="AG1134" s="40"/>
      <c r="AH1134" s="40"/>
      <c r="AI1134" s="40"/>
      <c r="AJ1134" s="40"/>
    </row>
    <row r="1135" spans="1:36" x14ac:dyDescent="0.25">
      <c r="A1135" s="40"/>
      <c r="B1135" s="40"/>
      <c r="C1135" s="40"/>
      <c r="D1135" s="40"/>
      <c r="E1135" s="40"/>
      <c r="F1135" s="40"/>
      <c r="G1135" s="40"/>
      <c r="H1135" s="40"/>
      <c r="I1135" s="40"/>
      <c r="J1135" s="40"/>
      <c r="K1135" s="40"/>
      <c r="L1135" s="40"/>
      <c r="M1135" s="40"/>
      <c r="N1135" s="40"/>
      <c r="O1135" s="40"/>
      <c r="P1135" s="40"/>
      <c r="Q1135" s="40"/>
      <c r="R1135" s="40"/>
      <c r="S1135" s="40"/>
      <c r="T1135" s="40"/>
      <c r="U1135" s="40"/>
      <c r="V1135" s="40"/>
      <c r="W1135" s="40"/>
      <c r="X1135" s="40"/>
      <c r="Y1135" s="40"/>
      <c r="Z1135" s="40"/>
      <c r="AA1135" s="40"/>
      <c r="AB1135" s="40"/>
      <c r="AC1135" s="40"/>
      <c r="AD1135" s="40"/>
      <c r="AE1135" s="40"/>
      <c r="AF1135" s="40"/>
      <c r="AG1135" s="40"/>
      <c r="AH1135" s="40"/>
      <c r="AI1135" s="40"/>
      <c r="AJ1135" s="40"/>
    </row>
    <row r="1136" spans="1:36" x14ac:dyDescent="0.25">
      <c r="A1136" s="40"/>
      <c r="B1136" s="40"/>
      <c r="C1136" s="40"/>
      <c r="D1136" s="40"/>
      <c r="E1136" s="40"/>
      <c r="F1136" s="40"/>
      <c r="G1136" s="40"/>
      <c r="H1136" s="40"/>
      <c r="I1136" s="40"/>
      <c r="J1136" s="40"/>
      <c r="K1136" s="40"/>
      <c r="L1136" s="40"/>
      <c r="M1136" s="40"/>
      <c r="N1136" s="40"/>
      <c r="O1136" s="40"/>
      <c r="P1136" s="40"/>
      <c r="Q1136" s="40"/>
      <c r="R1136" s="40"/>
      <c r="S1136" s="40"/>
      <c r="T1136" s="40"/>
      <c r="U1136" s="40"/>
      <c r="V1136" s="40"/>
      <c r="W1136" s="40"/>
      <c r="X1136" s="40"/>
      <c r="Y1136" s="40"/>
      <c r="Z1136" s="40"/>
      <c r="AA1136" s="40"/>
      <c r="AB1136" s="40"/>
      <c r="AC1136" s="40"/>
      <c r="AD1136" s="40"/>
      <c r="AE1136" s="40"/>
      <c r="AF1136" s="40"/>
      <c r="AG1136" s="40"/>
      <c r="AH1136" s="40"/>
      <c r="AI1136" s="40"/>
      <c r="AJ1136" s="40"/>
    </row>
    <row r="1137" spans="1:36" x14ac:dyDescent="0.25">
      <c r="A1137" s="40"/>
      <c r="B1137" s="40"/>
      <c r="C1137" s="40"/>
      <c r="D1137" s="40"/>
      <c r="E1137" s="40"/>
      <c r="F1137" s="40"/>
      <c r="G1137" s="40"/>
      <c r="H1137" s="40"/>
      <c r="I1137" s="40"/>
      <c r="J1137" s="40"/>
      <c r="K1137" s="40"/>
      <c r="L1137" s="40"/>
      <c r="M1137" s="40"/>
      <c r="N1137" s="40"/>
      <c r="O1137" s="40"/>
      <c r="P1137" s="40"/>
      <c r="Q1137" s="40"/>
      <c r="R1137" s="40"/>
      <c r="S1137" s="40"/>
      <c r="T1137" s="40"/>
      <c r="U1137" s="40"/>
      <c r="V1137" s="40"/>
      <c r="W1137" s="40"/>
      <c r="X1137" s="40"/>
      <c r="Y1137" s="40"/>
      <c r="Z1137" s="40"/>
      <c r="AA1137" s="40"/>
      <c r="AB1137" s="40"/>
      <c r="AC1137" s="40"/>
      <c r="AD1137" s="40"/>
      <c r="AE1137" s="40"/>
      <c r="AF1137" s="40"/>
      <c r="AG1137" s="40"/>
      <c r="AH1137" s="40"/>
      <c r="AI1137" s="40"/>
      <c r="AJ1137" s="40"/>
    </row>
    <row r="1138" spans="1:36" x14ac:dyDescent="0.25">
      <c r="A1138" s="40"/>
      <c r="B1138" s="40"/>
      <c r="C1138" s="40"/>
      <c r="D1138" s="40"/>
      <c r="E1138" s="40"/>
      <c r="F1138" s="40"/>
      <c r="G1138" s="40"/>
      <c r="H1138" s="40"/>
      <c r="I1138" s="40"/>
      <c r="J1138" s="40"/>
      <c r="K1138" s="40"/>
      <c r="L1138" s="40"/>
      <c r="M1138" s="40"/>
      <c r="N1138" s="40"/>
      <c r="O1138" s="40"/>
      <c r="P1138" s="40"/>
      <c r="Q1138" s="40"/>
      <c r="R1138" s="40"/>
      <c r="S1138" s="40"/>
      <c r="T1138" s="40"/>
      <c r="U1138" s="40"/>
      <c r="V1138" s="40"/>
      <c r="W1138" s="40"/>
      <c r="X1138" s="40"/>
      <c r="Y1138" s="40"/>
      <c r="Z1138" s="40"/>
      <c r="AA1138" s="40"/>
      <c r="AB1138" s="40"/>
      <c r="AC1138" s="40"/>
      <c r="AD1138" s="40"/>
      <c r="AE1138" s="40"/>
      <c r="AF1138" s="40"/>
      <c r="AG1138" s="40"/>
      <c r="AH1138" s="40"/>
      <c r="AI1138" s="40"/>
      <c r="AJ1138" s="40"/>
    </row>
    <row r="1139" spans="1:36" x14ac:dyDescent="0.25">
      <c r="A1139" s="40"/>
      <c r="B1139" s="40"/>
      <c r="C1139" s="40"/>
      <c r="D1139" s="40"/>
      <c r="E1139" s="40"/>
      <c r="F1139" s="40"/>
      <c r="G1139" s="40"/>
      <c r="H1139" s="40"/>
      <c r="I1139" s="40"/>
      <c r="J1139" s="40"/>
      <c r="K1139" s="40"/>
      <c r="L1139" s="40"/>
      <c r="M1139" s="40"/>
      <c r="N1139" s="40"/>
      <c r="O1139" s="40"/>
      <c r="P1139" s="40"/>
      <c r="Q1139" s="40"/>
      <c r="R1139" s="40"/>
      <c r="S1139" s="40"/>
      <c r="T1139" s="40"/>
      <c r="U1139" s="40"/>
      <c r="V1139" s="40"/>
      <c r="W1139" s="40"/>
      <c r="X1139" s="40"/>
      <c r="Y1139" s="40"/>
      <c r="Z1139" s="40"/>
      <c r="AA1139" s="40"/>
      <c r="AB1139" s="40"/>
      <c r="AC1139" s="40"/>
      <c r="AD1139" s="40"/>
      <c r="AE1139" s="40"/>
      <c r="AF1139" s="40"/>
      <c r="AG1139" s="40"/>
      <c r="AH1139" s="40"/>
      <c r="AI1139" s="40"/>
      <c r="AJ1139" s="40"/>
    </row>
    <row r="1140" spans="1:36" x14ac:dyDescent="0.25">
      <c r="A1140" s="40"/>
      <c r="B1140" s="40"/>
      <c r="C1140" s="40"/>
      <c r="D1140" s="40"/>
      <c r="E1140" s="40"/>
      <c r="F1140" s="40"/>
      <c r="G1140" s="40"/>
      <c r="H1140" s="40"/>
      <c r="I1140" s="40"/>
      <c r="J1140" s="40"/>
      <c r="K1140" s="40"/>
      <c r="L1140" s="40"/>
      <c r="M1140" s="40"/>
      <c r="N1140" s="40"/>
      <c r="O1140" s="40"/>
      <c r="P1140" s="40"/>
      <c r="Q1140" s="40"/>
      <c r="R1140" s="40"/>
      <c r="S1140" s="40"/>
      <c r="T1140" s="40"/>
      <c r="U1140" s="40"/>
      <c r="V1140" s="40"/>
      <c r="W1140" s="40"/>
      <c r="X1140" s="40"/>
      <c r="Y1140" s="40"/>
      <c r="Z1140" s="40"/>
      <c r="AA1140" s="40"/>
      <c r="AB1140" s="40"/>
      <c r="AC1140" s="40"/>
      <c r="AD1140" s="40"/>
      <c r="AE1140" s="40"/>
      <c r="AF1140" s="40"/>
      <c r="AG1140" s="40"/>
      <c r="AH1140" s="40"/>
      <c r="AI1140" s="40"/>
      <c r="AJ1140" s="40"/>
    </row>
    <row r="1141" spans="1:36" x14ac:dyDescent="0.25">
      <c r="A1141" s="40"/>
      <c r="B1141" s="40"/>
      <c r="C1141" s="40"/>
      <c r="D1141" s="40"/>
      <c r="E1141" s="40"/>
      <c r="F1141" s="40"/>
      <c r="G1141" s="40"/>
      <c r="H1141" s="40"/>
      <c r="I1141" s="40"/>
      <c r="J1141" s="40"/>
      <c r="K1141" s="40"/>
      <c r="L1141" s="40"/>
      <c r="M1141" s="40"/>
      <c r="N1141" s="40"/>
      <c r="O1141" s="40"/>
      <c r="P1141" s="40"/>
      <c r="Q1141" s="40"/>
      <c r="R1141" s="40"/>
      <c r="S1141" s="40"/>
      <c r="T1141" s="40"/>
      <c r="U1141" s="40"/>
      <c r="V1141" s="40"/>
      <c r="W1141" s="40"/>
      <c r="X1141" s="40"/>
      <c r="Y1141" s="40"/>
      <c r="Z1141" s="40"/>
      <c r="AA1141" s="40"/>
      <c r="AB1141" s="40"/>
      <c r="AC1141" s="40"/>
      <c r="AD1141" s="40"/>
      <c r="AE1141" s="40"/>
      <c r="AF1141" s="40"/>
      <c r="AG1141" s="40"/>
      <c r="AH1141" s="40"/>
      <c r="AI1141" s="40"/>
      <c r="AJ1141" s="40"/>
    </row>
    <row r="1142" spans="1:36" x14ac:dyDescent="0.25">
      <c r="A1142" s="40"/>
      <c r="B1142" s="40"/>
      <c r="C1142" s="40"/>
      <c r="D1142" s="40"/>
      <c r="E1142" s="40"/>
      <c r="F1142" s="40"/>
      <c r="G1142" s="40"/>
      <c r="H1142" s="40"/>
      <c r="I1142" s="40"/>
      <c r="J1142" s="40"/>
      <c r="K1142" s="40"/>
      <c r="L1142" s="40"/>
      <c r="M1142" s="40"/>
      <c r="N1142" s="40"/>
      <c r="O1142" s="40"/>
      <c r="P1142" s="40"/>
      <c r="Q1142" s="40"/>
      <c r="R1142" s="40"/>
      <c r="S1142" s="40"/>
      <c r="T1142" s="40"/>
      <c r="U1142" s="40"/>
      <c r="V1142" s="40"/>
      <c r="W1142" s="40"/>
      <c r="X1142" s="40"/>
      <c r="Y1142" s="40"/>
      <c r="Z1142" s="40"/>
      <c r="AA1142" s="40"/>
      <c r="AB1142" s="40"/>
      <c r="AC1142" s="40"/>
      <c r="AD1142" s="40"/>
      <c r="AE1142" s="40"/>
      <c r="AF1142" s="40"/>
      <c r="AG1142" s="40"/>
      <c r="AH1142" s="40"/>
      <c r="AI1142" s="40"/>
      <c r="AJ1142" s="40"/>
    </row>
    <row r="1143" spans="1:36" x14ac:dyDescent="0.25">
      <c r="A1143" s="40"/>
      <c r="B1143" s="40"/>
      <c r="C1143" s="40"/>
      <c r="D1143" s="40"/>
      <c r="E1143" s="40"/>
      <c r="F1143" s="40"/>
      <c r="G1143" s="40"/>
      <c r="H1143" s="40"/>
      <c r="I1143" s="40"/>
      <c r="J1143" s="40"/>
      <c r="K1143" s="40"/>
      <c r="L1143" s="40"/>
      <c r="M1143" s="40"/>
      <c r="N1143" s="40"/>
      <c r="O1143" s="40"/>
      <c r="P1143" s="40"/>
      <c r="Q1143" s="40"/>
      <c r="R1143" s="40"/>
      <c r="S1143" s="40"/>
      <c r="T1143" s="40"/>
      <c r="U1143" s="40"/>
      <c r="V1143" s="40"/>
      <c r="W1143" s="40"/>
      <c r="X1143" s="40"/>
      <c r="Y1143" s="40"/>
      <c r="Z1143" s="40"/>
      <c r="AA1143" s="40"/>
      <c r="AB1143" s="40"/>
      <c r="AC1143" s="40"/>
      <c r="AD1143" s="40"/>
      <c r="AE1143" s="40"/>
      <c r="AF1143" s="40"/>
      <c r="AG1143" s="40"/>
      <c r="AH1143" s="40"/>
      <c r="AI1143" s="40"/>
      <c r="AJ1143" s="40"/>
    </row>
    <row r="1144" spans="1:36" x14ac:dyDescent="0.25">
      <c r="A1144" s="40"/>
      <c r="B1144" s="40"/>
      <c r="C1144" s="40"/>
      <c r="D1144" s="40"/>
      <c r="E1144" s="40"/>
      <c r="F1144" s="40"/>
      <c r="G1144" s="40"/>
      <c r="H1144" s="40"/>
      <c r="I1144" s="40"/>
      <c r="J1144" s="40"/>
      <c r="K1144" s="40"/>
      <c r="L1144" s="40"/>
      <c r="M1144" s="40"/>
      <c r="N1144" s="40"/>
      <c r="O1144" s="40"/>
      <c r="P1144" s="40"/>
      <c r="Q1144" s="40"/>
      <c r="R1144" s="40"/>
      <c r="S1144" s="40"/>
      <c r="T1144" s="40"/>
      <c r="U1144" s="40"/>
      <c r="V1144" s="40"/>
      <c r="W1144" s="40"/>
      <c r="X1144" s="40"/>
      <c r="Y1144" s="40"/>
      <c r="Z1144" s="40"/>
      <c r="AA1144" s="40"/>
      <c r="AB1144" s="40"/>
      <c r="AC1144" s="40"/>
      <c r="AD1144" s="40"/>
      <c r="AE1144" s="40"/>
      <c r="AF1144" s="40"/>
      <c r="AG1144" s="40"/>
      <c r="AH1144" s="40"/>
      <c r="AI1144" s="40"/>
      <c r="AJ1144" s="40"/>
    </row>
    <row r="1145" spans="1:36" x14ac:dyDescent="0.25">
      <c r="A1145" s="40"/>
      <c r="B1145" s="40"/>
      <c r="C1145" s="40"/>
      <c r="D1145" s="40"/>
      <c r="E1145" s="40"/>
      <c r="F1145" s="40"/>
      <c r="G1145" s="40"/>
      <c r="H1145" s="40"/>
      <c r="I1145" s="40"/>
      <c r="J1145" s="40"/>
      <c r="K1145" s="40"/>
      <c r="L1145" s="40"/>
      <c r="M1145" s="40"/>
      <c r="N1145" s="40"/>
      <c r="O1145" s="40"/>
      <c r="P1145" s="40"/>
      <c r="Q1145" s="40"/>
      <c r="R1145" s="40"/>
      <c r="S1145" s="40"/>
      <c r="T1145" s="40"/>
      <c r="U1145" s="40"/>
      <c r="V1145" s="40"/>
      <c r="W1145" s="40"/>
      <c r="X1145" s="40"/>
      <c r="Y1145" s="40"/>
      <c r="Z1145" s="40"/>
      <c r="AA1145" s="40"/>
      <c r="AB1145" s="40"/>
      <c r="AC1145" s="40"/>
      <c r="AD1145" s="40"/>
      <c r="AE1145" s="40"/>
      <c r="AF1145" s="40"/>
      <c r="AG1145" s="40"/>
      <c r="AH1145" s="40"/>
      <c r="AI1145" s="40"/>
      <c r="AJ1145" s="40"/>
    </row>
    <row r="1146" spans="1:36" x14ac:dyDescent="0.25">
      <c r="A1146" s="40"/>
      <c r="B1146" s="40"/>
      <c r="C1146" s="40"/>
      <c r="D1146" s="40"/>
      <c r="E1146" s="40"/>
      <c r="F1146" s="40"/>
      <c r="G1146" s="40"/>
      <c r="H1146" s="40"/>
      <c r="I1146" s="40"/>
      <c r="J1146" s="40"/>
      <c r="K1146" s="40"/>
      <c r="L1146" s="40"/>
      <c r="M1146" s="40"/>
      <c r="N1146" s="40"/>
      <c r="O1146" s="40"/>
      <c r="P1146" s="40"/>
      <c r="Q1146" s="40"/>
      <c r="R1146" s="40"/>
      <c r="S1146" s="40"/>
      <c r="T1146" s="40"/>
      <c r="U1146" s="40"/>
      <c r="V1146" s="40"/>
      <c r="W1146" s="40"/>
      <c r="X1146" s="40"/>
      <c r="Y1146" s="40"/>
      <c r="Z1146" s="40"/>
      <c r="AA1146" s="40"/>
      <c r="AB1146" s="40"/>
      <c r="AC1146" s="40"/>
      <c r="AD1146" s="40"/>
      <c r="AE1146" s="40"/>
      <c r="AF1146" s="40"/>
      <c r="AG1146" s="40"/>
      <c r="AH1146" s="40"/>
      <c r="AI1146" s="40"/>
      <c r="AJ1146" s="40"/>
    </row>
    <row r="1147" spans="1:36" x14ac:dyDescent="0.25">
      <c r="A1147" s="40"/>
      <c r="B1147" s="40"/>
      <c r="C1147" s="40"/>
      <c r="D1147" s="40"/>
      <c r="E1147" s="40"/>
      <c r="F1147" s="40"/>
      <c r="G1147" s="40"/>
      <c r="H1147" s="40"/>
      <c r="I1147" s="40"/>
      <c r="J1147" s="40"/>
      <c r="K1147" s="40"/>
      <c r="L1147" s="40"/>
      <c r="M1147" s="40"/>
      <c r="N1147" s="40"/>
      <c r="O1147" s="40"/>
      <c r="P1147" s="40"/>
      <c r="Q1147" s="40"/>
      <c r="R1147" s="40"/>
      <c r="S1147" s="40"/>
      <c r="T1147" s="40"/>
      <c r="U1147" s="40"/>
      <c r="V1147" s="40"/>
      <c r="W1147" s="40"/>
      <c r="X1147" s="40"/>
      <c r="Y1147" s="40"/>
      <c r="Z1147" s="40"/>
      <c r="AA1147" s="40"/>
      <c r="AB1147" s="40"/>
      <c r="AC1147" s="40"/>
      <c r="AD1147" s="40"/>
      <c r="AE1147" s="40"/>
      <c r="AF1147" s="40"/>
      <c r="AG1147" s="40"/>
      <c r="AH1147" s="40"/>
      <c r="AI1147" s="40"/>
      <c r="AJ1147" s="40"/>
    </row>
    <row r="1148" spans="1:36" x14ac:dyDescent="0.25">
      <c r="A1148" s="40"/>
      <c r="B1148" s="40"/>
      <c r="C1148" s="40"/>
      <c r="D1148" s="40"/>
      <c r="E1148" s="40"/>
      <c r="F1148" s="40"/>
      <c r="G1148" s="40"/>
      <c r="H1148" s="40"/>
      <c r="I1148" s="40"/>
      <c r="J1148" s="40"/>
      <c r="K1148" s="40"/>
      <c r="L1148" s="40"/>
      <c r="M1148" s="40"/>
      <c r="N1148" s="40"/>
      <c r="O1148" s="40"/>
      <c r="P1148" s="40"/>
      <c r="Q1148" s="40"/>
      <c r="R1148" s="40"/>
      <c r="S1148" s="40"/>
      <c r="T1148" s="40"/>
      <c r="U1148" s="40"/>
      <c r="V1148" s="40"/>
      <c r="W1148" s="40"/>
      <c r="X1148" s="40"/>
      <c r="Y1148" s="40"/>
      <c r="Z1148" s="40"/>
      <c r="AA1148" s="40"/>
      <c r="AB1148" s="40"/>
      <c r="AC1148" s="40"/>
      <c r="AD1148" s="40"/>
      <c r="AE1148" s="40"/>
      <c r="AF1148" s="40"/>
      <c r="AG1148" s="40"/>
      <c r="AH1148" s="40"/>
      <c r="AI1148" s="40"/>
      <c r="AJ1148" s="40"/>
    </row>
    <row r="1149" spans="1:36" x14ac:dyDescent="0.25">
      <c r="A1149" s="40"/>
      <c r="B1149" s="40"/>
      <c r="C1149" s="40"/>
      <c r="D1149" s="40"/>
      <c r="E1149" s="40"/>
      <c r="F1149" s="40"/>
      <c r="G1149" s="40"/>
      <c r="H1149" s="40"/>
      <c r="I1149" s="40"/>
      <c r="J1149" s="40"/>
      <c r="K1149" s="40"/>
      <c r="L1149" s="40"/>
      <c r="M1149" s="40"/>
      <c r="N1149" s="40"/>
      <c r="O1149" s="40"/>
      <c r="P1149" s="40"/>
      <c r="Q1149" s="40"/>
      <c r="R1149" s="40"/>
      <c r="S1149" s="40"/>
      <c r="T1149" s="40"/>
      <c r="U1149" s="40"/>
      <c r="V1149" s="40"/>
      <c r="W1149" s="40"/>
      <c r="X1149" s="40"/>
      <c r="Y1149" s="40"/>
      <c r="Z1149" s="40"/>
      <c r="AA1149" s="40"/>
      <c r="AB1149" s="40"/>
      <c r="AC1149" s="40"/>
      <c r="AD1149" s="40"/>
      <c r="AE1149" s="40"/>
      <c r="AF1149" s="40"/>
      <c r="AG1149" s="40"/>
      <c r="AH1149" s="40"/>
      <c r="AI1149" s="40"/>
      <c r="AJ1149" s="40"/>
    </row>
    <row r="1150" spans="1:36" x14ac:dyDescent="0.25">
      <c r="A1150" s="40"/>
      <c r="B1150" s="40"/>
      <c r="C1150" s="40"/>
      <c r="D1150" s="40"/>
      <c r="E1150" s="40"/>
      <c r="F1150" s="40"/>
      <c r="G1150" s="40"/>
      <c r="H1150" s="40"/>
      <c r="I1150" s="40"/>
      <c r="J1150" s="40"/>
      <c r="K1150" s="40"/>
      <c r="L1150" s="40"/>
      <c r="M1150" s="40"/>
      <c r="N1150" s="40"/>
      <c r="O1150" s="40"/>
      <c r="P1150" s="40"/>
      <c r="Q1150" s="40"/>
      <c r="R1150" s="40"/>
      <c r="S1150" s="40"/>
      <c r="T1150" s="40"/>
      <c r="U1150" s="40"/>
      <c r="V1150" s="40"/>
      <c r="W1150" s="40"/>
      <c r="X1150" s="40"/>
      <c r="Y1150" s="40"/>
      <c r="Z1150" s="40"/>
      <c r="AA1150" s="40"/>
      <c r="AB1150" s="40"/>
      <c r="AC1150" s="40"/>
      <c r="AD1150" s="40"/>
      <c r="AE1150" s="40"/>
      <c r="AF1150" s="40"/>
      <c r="AG1150" s="40"/>
      <c r="AH1150" s="40"/>
      <c r="AI1150" s="40"/>
      <c r="AJ1150" s="40"/>
    </row>
    <row r="1151" spans="1:36" x14ac:dyDescent="0.25">
      <c r="A1151" s="40"/>
      <c r="B1151" s="40"/>
      <c r="C1151" s="40"/>
      <c r="D1151" s="40"/>
      <c r="E1151" s="40"/>
      <c r="F1151" s="40"/>
      <c r="G1151" s="40"/>
      <c r="H1151" s="40"/>
      <c r="I1151" s="40"/>
      <c r="J1151" s="40"/>
      <c r="K1151" s="40"/>
      <c r="L1151" s="40"/>
      <c r="M1151" s="40"/>
      <c r="N1151" s="40"/>
      <c r="O1151" s="40"/>
      <c r="P1151" s="40"/>
      <c r="Q1151" s="40"/>
      <c r="R1151" s="40"/>
      <c r="S1151" s="40"/>
      <c r="T1151" s="40"/>
      <c r="U1151" s="40"/>
      <c r="V1151" s="40"/>
      <c r="W1151" s="40"/>
      <c r="X1151" s="40"/>
      <c r="Y1151" s="40"/>
      <c r="Z1151" s="40"/>
      <c r="AA1151" s="40"/>
      <c r="AB1151" s="40"/>
      <c r="AC1151" s="40"/>
      <c r="AD1151" s="40"/>
      <c r="AE1151" s="40"/>
      <c r="AF1151" s="40"/>
      <c r="AG1151" s="40"/>
      <c r="AH1151" s="40"/>
      <c r="AI1151" s="40"/>
      <c r="AJ1151" s="40"/>
    </row>
    <row r="1152" spans="1:36" x14ac:dyDescent="0.25">
      <c r="A1152" s="40"/>
      <c r="B1152" s="40"/>
      <c r="C1152" s="40"/>
      <c r="D1152" s="40"/>
      <c r="E1152" s="40"/>
      <c r="F1152" s="40"/>
      <c r="G1152" s="40"/>
      <c r="H1152" s="40"/>
      <c r="I1152" s="40"/>
      <c r="J1152" s="40"/>
      <c r="K1152" s="40"/>
      <c r="L1152" s="40"/>
      <c r="M1152" s="40"/>
      <c r="N1152" s="40"/>
      <c r="O1152" s="40"/>
      <c r="P1152" s="40"/>
      <c r="Q1152" s="40"/>
      <c r="R1152" s="40"/>
      <c r="S1152" s="40"/>
      <c r="T1152" s="40"/>
      <c r="U1152" s="40"/>
      <c r="V1152" s="40"/>
      <c r="W1152" s="40"/>
      <c r="X1152" s="40"/>
      <c r="Y1152" s="40"/>
      <c r="Z1152" s="40"/>
      <c r="AA1152" s="40"/>
      <c r="AB1152" s="40"/>
      <c r="AC1152" s="40"/>
      <c r="AD1152" s="40"/>
      <c r="AE1152" s="40"/>
      <c r="AF1152" s="40"/>
      <c r="AG1152" s="40"/>
      <c r="AH1152" s="40"/>
      <c r="AI1152" s="40"/>
      <c r="AJ1152" s="40"/>
    </row>
    <row r="1153" spans="1:36" x14ac:dyDescent="0.25">
      <c r="A1153" s="40"/>
      <c r="B1153" s="40"/>
      <c r="C1153" s="40"/>
      <c r="D1153" s="40"/>
      <c r="E1153" s="40"/>
      <c r="F1153" s="40"/>
      <c r="G1153" s="40"/>
      <c r="H1153" s="40"/>
      <c r="I1153" s="40"/>
      <c r="J1153" s="40"/>
      <c r="K1153" s="40"/>
      <c r="L1153" s="40"/>
      <c r="M1153" s="40"/>
      <c r="N1153" s="40"/>
      <c r="O1153" s="40"/>
      <c r="P1153" s="40"/>
      <c r="Q1153" s="40"/>
      <c r="R1153" s="40"/>
      <c r="S1153" s="40"/>
      <c r="T1153" s="40"/>
      <c r="U1153" s="40"/>
      <c r="V1153" s="40"/>
      <c r="W1153" s="40"/>
      <c r="X1153" s="40"/>
      <c r="Y1153" s="40"/>
      <c r="Z1153" s="40"/>
      <c r="AA1153" s="40"/>
      <c r="AB1153" s="40"/>
      <c r="AC1153" s="40"/>
      <c r="AD1153" s="40"/>
      <c r="AE1153" s="40"/>
      <c r="AF1153" s="40"/>
      <c r="AG1153" s="40"/>
      <c r="AH1153" s="40"/>
      <c r="AI1153" s="40"/>
      <c r="AJ1153" s="40"/>
    </row>
    <row r="1154" spans="1:36" x14ac:dyDescent="0.25">
      <c r="A1154" s="40"/>
      <c r="B1154" s="40"/>
      <c r="C1154" s="40"/>
      <c r="D1154" s="40"/>
      <c r="E1154" s="40"/>
      <c r="F1154" s="40"/>
      <c r="G1154" s="40"/>
      <c r="H1154" s="40"/>
      <c r="I1154" s="40"/>
      <c r="J1154" s="40"/>
      <c r="K1154" s="40"/>
      <c r="L1154" s="40"/>
      <c r="M1154" s="40"/>
      <c r="N1154" s="40"/>
      <c r="O1154" s="40"/>
      <c r="P1154" s="40"/>
      <c r="Q1154" s="40"/>
      <c r="R1154" s="40"/>
      <c r="S1154" s="40"/>
      <c r="T1154" s="40"/>
      <c r="U1154" s="40"/>
      <c r="V1154" s="40"/>
      <c r="W1154" s="40"/>
      <c r="X1154" s="40"/>
      <c r="Y1154" s="40"/>
      <c r="Z1154" s="40"/>
      <c r="AA1154" s="40"/>
      <c r="AB1154" s="40"/>
      <c r="AC1154" s="40"/>
      <c r="AD1154" s="40"/>
      <c r="AE1154" s="40"/>
      <c r="AF1154" s="40"/>
      <c r="AG1154" s="40"/>
      <c r="AH1154" s="40"/>
      <c r="AI1154" s="40"/>
      <c r="AJ1154" s="40"/>
    </row>
    <row r="1155" spans="1:36" x14ac:dyDescent="0.25">
      <c r="A1155" s="40"/>
      <c r="B1155" s="40"/>
      <c r="C1155" s="40"/>
      <c r="D1155" s="40"/>
      <c r="E1155" s="40"/>
      <c r="F1155" s="40"/>
      <c r="G1155" s="40"/>
      <c r="H1155" s="40"/>
      <c r="I1155" s="40"/>
      <c r="J1155" s="40"/>
      <c r="K1155" s="40"/>
      <c r="L1155" s="40"/>
      <c r="M1155" s="40"/>
      <c r="N1155" s="40"/>
      <c r="O1155" s="40"/>
      <c r="P1155" s="40"/>
      <c r="Q1155" s="40"/>
      <c r="R1155" s="40"/>
      <c r="S1155" s="40"/>
      <c r="T1155" s="40"/>
      <c r="U1155" s="40"/>
      <c r="V1155" s="40"/>
      <c r="W1155" s="40"/>
      <c r="X1155" s="40"/>
      <c r="Y1155" s="40"/>
      <c r="Z1155" s="40"/>
      <c r="AA1155" s="40"/>
      <c r="AB1155" s="40"/>
      <c r="AC1155" s="40"/>
      <c r="AD1155" s="40"/>
      <c r="AE1155" s="40"/>
      <c r="AF1155" s="40"/>
      <c r="AG1155" s="40"/>
      <c r="AH1155" s="40"/>
      <c r="AI1155" s="40"/>
      <c r="AJ1155" s="40"/>
    </row>
    <row r="1156" spans="1:36" x14ac:dyDescent="0.25">
      <c r="A1156" s="40"/>
      <c r="B1156" s="40"/>
      <c r="C1156" s="40"/>
      <c r="D1156" s="40"/>
      <c r="E1156" s="40"/>
      <c r="F1156" s="40"/>
      <c r="G1156" s="40"/>
      <c r="H1156" s="40"/>
      <c r="I1156" s="40"/>
      <c r="J1156" s="40"/>
      <c r="K1156" s="40"/>
      <c r="L1156" s="40"/>
      <c r="M1156" s="40"/>
      <c r="N1156" s="40"/>
      <c r="O1156" s="40"/>
      <c r="P1156" s="40"/>
      <c r="Q1156" s="40"/>
      <c r="R1156" s="40"/>
      <c r="S1156" s="40"/>
      <c r="T1156" s="40"/>
      <c r="U1156" s="40"/>
      <c r="V1156" s="40"/>
      <c r="W1156" s="40"/>
      <c r="X1156" s="40"/>
      <c r="Y1156" s="40"/>
      <c r="Z1156" s="40"/>
      <c r="AA1156" s="40"/>
      <c r="AB1156" s="40"/>
      <c r="AC1156" s="40"/>
      <c r="AD1156" s="40"/>
      <c r="AE1156" s="40"/>
      <c r="AF1156" s="40"/>
      <c r="AG1156" s="40"/>
      <c r="AH1156" s="40"/>
      <c r="AI1156" s="40"/>
      <c r="AJ1156" s="40"/>
    </row>
    <row r="1157" spans="1:36" x14ac:dyDescent="0.25">
      <c r="A1157" s="40"/>
      <c r="B1157" s="40"/>
      <c r="C1157" s="40"/>
      <c r="D1157" s="40"/>
      <c r="E1157" s="40"/>
      <c r="F1157" s="40"/>
      <c r="G1157" s="40"/>
      <c r="H1157" s="40"/>
      <c r="I1157" s="40"/>
      <c r="J1157" s="40"/>
      <c r="K1157" s="40"/>
      <c r="L1157" s="40"/>
      <c r="M1157" s="40"/>
      <c r="N1157" s="40"/>
      <c r="O1157" s="40"/>
      <c r="P1157" s="40"/>
      <c r="Q1157" s="40"/>
      <c r="R1157" s="40"/>
      <c r="S1157" s="40"/>
      <c r="T1157" s="40"/>
      <c r="U1157" s="40"/>
      <c r="V1157" s="40"/>
      <c r="W1157" s="40"/>
      <c r="X1157" s="40"/>
      <c r="Y1157" s="40"/>
      <c r="Z1157" s="40"/>
      <c r="AA1157" s="40"/>
      <c r="AB1157" s="40"/>
      <c r="AC1157" s="40"/>
      <c r="AD1157" s="40"/>
      <c r="AE1157" s="40"/>
      <c r="AF1157" s="40"/>
      <c r="AG1157" s="40"/>
      <c r="AH1157" s="40"/>
      <c r="AI1157" s="40"/>
      <c r="AJ1157" s="40"/>
    </row>
    <row r="1158" spans="1:36" x14ac:dyDescent="0.25">
      <c r="A1158" s="40"/>
      <c r="B1158" s="40"/>
      <c r="C1158" s="40"/>
      <c r="D1158" s="40"/>
      <c r="E1158" s="40"/>
      <c r="F1158" s="40"/>
      <c r="G1158" s="40"/>
      <c r="H1158" s="40"/>
      <c r="I1158" s="40"/>
      <c r="J1158" s="40"/>
      <c r="K1158" s="40"/>
      <c r="L1158" s="40"/>
      <c r="M1158" s="40"/>
      <c r="N1158" s="40"/>
      <c r="O1158" s="40"/>
      <c r="P1158" s="40"/>
      <c r="Q1158" s="40"/>
      <c r="R1158" s="40"/>
      <c r="S1158" s="40"/>
      <c r="T1158" s="40"/>
      <c r="U1158" s="40"/>
      <c r="V1158" s="40"/>
      <c r="W1158" s="40"/>
      <c r="X1158" s="40"/>
      <c r="Y1158" s="40"/>
      <c r="Z1158" s="40"/>
      <c r="AA1158" s="40"/>
      <c r="AB1158" s="40"/>
      <c r="AC1158" s="40"/>
      <c r="AD1158" s="40"/>
      <c r="AE1158" s="40"/>
      <c r="AF1158" s="40"/>
      <c r="AG1158" s="40"/>
      <c r="AH1158" s="40"/>
      <c r="AI1158" s="40"/>
      <c r="AJ1158" s="40"/>
    </row>
    <row r="1159" spans="1:36" x14ac:dyDescent="0.25">
      <c r="A1159" s="40"/>
      <c r="B1159" s="40"/>
      <c r="C1159" s="40"/>
      <c r="D1159" s="40"/>
      <c r="E1159" s="40"/>
      <c r="F1159" s="40"/>
      <c r="G1159" s="40"/>
      <c r="H1159" s="40"/>
      <c r="I1159" s="40"/>
      <c r="J1159" s="40"/>
      <c r="K1159" s="40"/>
      <c r="L1159" s="40"/>
      <c r="M1159" s="40"/>
      <c r="N1159" s="40"/>
      <c r="O1159" s="40"/>
      <c r="P1159" s="40"/>
      <c r="Q1159" s="40"/>
      <c r="R1159" s="40"/>
      <c r="S1159" s="40"/>
      <c r="T1159" s="40"/>
      <c r="U1159" s="40"/>
      <c r="V1159" s="40"/>
      <c r="W1159" s="40"/>
      <c r="X1159" s="40"/>
      <c r="Y1159" s="40"/>
      <c r="Z1159" s="40"/>
      <c r="AA1159" s="40"/>
      <c r="AB1159" s="40"/>
      <c r="AC1159" s="40"/>
      <c r="AD1159" s="40"/>
      <c r="AE1159" s="40"/>
      <c r="AF1159" s="40"/>
      <c r="AG1159" s="40"/>
      <c r="AH1159" s="40"/>
      <c r="AI1159" s="40"/>
      <c r="AJ1159" s="40"/>
    </row>
    <row r="1160" spans="1:36" x14ac:dyDescent="0.25">
      <c r="A1160" s="40"/>
      <c r="B1160" s="40"/>
      <c r="C1160" s="40"/>
      <c r="D1160" s="40"/>
      <c r="E1160" s="40"/>
      <c r="F1160" s="40"/>
      <c r="G1160" s="40"/>
      <c r="H1160" s="40"/>
      <c r="I1160" s="40"/>
      <c r="J1160" s="40"/>
      <c r="K1160" s="40"/>
      <c r="L1160" s="40"/>
      <c r="M1160" s="40"/>
      <c r="N1160" s="40"/>
      <c r="O1160" s="40"/>
      <c r="P1160" s="40"/>
      <c r="Q1160" s="40"/>
      <c r="R1160" s="40"/>
      <c r="S1160" s="40"/>
      <c r="T1160" s="40"/>
      <c r="U1160" s="40"/>
      <c r="V1160" s="40"/>
      <c r="W1160" s="40"/>
      <c r="X1160" s="40"/>
      <c r="Y1160" s="40"/>
      <c r="Z1160" s="40"/>
      <c r="AA1160" s="40"/>
      <c r="AB1160" s="40"/>
      <c r="AC1160" s="40"/>
      <c r="AD1160" s="40"/>
      <c r="AE1160" s="40"/>
      <c r="AF1160" s="40"/>
      <c r="AG1160" s="40"/>
      <c r="AH1160" s="40"/>
      <c r="AI1160" s="40"/>
      <c r="AJ1160" s="40"/>
    </row>
    <row r="1161" spans="1:36" x14ac:dyDescent="0.25">
      <c r="A1161" s="40"/>
      <c r="B1161" s="40"/>
      <c r="C1161" s="40"/>
      <c r="D1161" s="40"/>
      <c r="E1161" s="40"/>
      <c r="F1161" s="40"/>
      <c r="G1161" s="40"/>
      <c r="H1161" s="40"/>
      <c r="I1161" s="40"/>
      <c r="J1161" s="40"/>
      <c r="K1161" s="40"/>
      <c r="L1161" s="40"/>
      <c r="M1161" s="40"/>
      <c r="N1161" s="40"/>
      <c r="O1161" s="40"/>
      <c r="P1161" s="40"/>
      <c r="Q1161" s="40"/>
      <c r="R1161" s="40"/>
      <c r="S1161" s="40"/>
      <c r="T1161" s="40"/>
      <c r="U1161" s="40"/>
      <c r="V1161" s="40"/>
      <c r="W1161" s="40"/>
      <c r="X1161" s="40"/>
      <c r="Y1161" s="40"/>
      <c r="Z1161" s="40"/>
      <c r="AA1161" s="40"/>
      <c r="AB1161" s="40"/>
      <c r="AC1161" s="40"/>
      <c r="AD1161" s="40"/>
      <c r="AE1161" s="40"/>
      <c r="AF1161" s="40"/>
      <c r="AG1161" s="40"/>
      <c r="AH1161" s="40"/>
      <c r="AI1161" s="40"/>
      <c r="AJ1161" s="40"/>
    </row>
    <row r="1162" spans="1:36" x14ac:dyDescent="0.25">
      <c r="A1162" s="40"/>
      <c r="B1162" s="40"/>
      <c r="C1162" s="40"/>
      <c r="D1162" s="40"/>
      <c r="E1162" s="40"/>
      <c r="F1162" s="40"/>
      <c r="G1162" s="40"/>
      <c r="H1162" s="40"/>
      <c r="I1162" s="40"/>
      <c r="J1162" s="40"/>
      <c r="K1162" s="40"/>
      <c r="L1162" s="40"/>
      <c r="M1162" s="40"/>
      <c r="N1162" s="40"/>
      <c r="O1162" s="40"/>
      <c r="P1162" s="40"/>
      <c r="Q1162" s="40"/>
      <c r="R1162" s="40"/>
      <c r="S1162" s="40"/>
      <c r="T1162" s="40"/>
      <c r="U1162" s="40"/>
      <c r="V1162" s="40"/>
      <c r="W1162" s="40"/>
      <c r="X1162" s="40"/>
      <c r="Y1162" s="40"/>
      <c r="Z1162" s="40"/>
      <c r="AA1162" s="40"/>
      <c r="AB1162" s="40"/>
      <c r="AC1162" s="40"/>
      <c r="AD1162" s="40"/>
      <c r="AE1162" s="40"/>
      <c r="AF1162" s="40"/>
      <c r="AG1162" s="40"/>
      <c r="AH1162" s="40"/>
      <c r="AI1162" s="40"/>
      <c r="AJ1162" s="40"/>
    </row>
    <row r="1163" spans="1:36" x14ac:dyDescent="0.25">
      <c r="A1163" s="40"/>
      <c r="B1163" s="40"/>
      <c r="C1163" s="40"/>
      <c r="D1163" s="40"/>
      <c r="E1163" s="40"/>
      <c r="F1163" s="40"/>
      <c r="G1163" s="40"/>
      <c r="H1163" s="40"/>
      <c r="I1163" s="40"/>
      <c r="J1163" s="40"/>
      <c r="K1163" s="40"/>
      <c r="L1163" s="40"/>
      <c r="M1163" s="40"/>
      <c r="N1163" s="40"/>
      <c r="O1163" s="40"/>
      <c r="P1163" s="40"/>
      <c r="Q1163" s="40"/>
      <c r="R1163" s="40"/>
      <c r="S1163" s="40"/>
      <c r="T1163" s="40"/>
      <c r="U1163" s="40"/>
      <c r="V1163" s="40"/>
      <c r="W1163" s="40"/>
      <c r="X1163" s="40"/>
      <c r="Y1163" s="40"/>
      <c r="Z1163" s="40"/>
      <c r="AA1163" s="40"/>
      <c r="AB1163" s="40"/>
      <c r="AC1163" s="40"/>
      <c r="AD1163" s="40"/>
      <c r="AE1163" s="40"/>
      <c r="AF1163" s="40"/>
      <c r="AG1163" s="40"/>
      <c r="AH1163" s="40"/>
      <c r="AI1163" s="40"/>
      <c r="AJ1163" s="40"/>
    </row>
    <row r="1164" spans="1:36" x14ac:dyDescent="0.25">
      <c r="A1164" s="40"/>
      <c r="B1164" s="40"/>
      <c r="C1164" s="40"/>
      <c r="D1164" s="40"/>
      <c r="E1164" s="40"/>
      <c r="F1164" s="40"/>
      <c r="G1164" s="40"/>
      <c r="H1164" s="40"/>
      <c r="I1164" s="40"/>
      <c r="J1164" s="40"/>
      <c r="K1164" s="40"/>
      <c r="L1164" s="40"/>
      <c r="M1164" s="40"/>
      <c r="N1164" s="40"/>
      <c r="O1164" s="40"/>
      <c r="P1164" s="40"/>
      <c r="Q1164" s="40"/>
      <c r="R1164" s="40"/>
      <c r="S1164" s="40"/>
      <c r="T1164" s="40"/>
      <c r="U1164" s="40"/>
      <c r="V1164" s="40"/>
      <c r="W1164" s="40"/>
      <c r="X1164" s="40"/>
      <c r="Y1164" s="40"/>
      <c r="Z1164" s="40"/>
      <c r="AA1164" s="40"/>
      <c r="AB1164" s="40"/>
      <c r="AC1164" s="40"/>
      <c r="AD1164" s="40"/>
      <c r="AE1164" s="40"/>
      <c r="AF1164" s="40"/>
      <c r="AG1164" s="40"/>
      <c r="AH1164" s="40"/>
      <c r="AI1164" s="40"/>
      <c r="AJ1164" s="40"/>
    </row>
    <row r="1165" spans="1:36" x14ac:dyDescent="0.25">
      <c r="A1165" s="40"/>
      <c r="B1165" s="40"/>
      <c r="C1165" s="40"/>
      <c r="D1165" s="40"/>
      <c r="E1165" s="40"/>
      <c r="F1165" s="40"/>
      <c r="G1165" s="40"/>
      <c r="H1165" s="40"/>
      <c r="I1165" s="40"/>
      <c r="J1165" s="40"/>
      <c r="K1165" s="40"/>
      <c r="L1165" s="40"/>
      <c r="M1165" s="40"/>
      <c r="N1165" s="40"/>
      <c r="O1165" s="40"/>
      <c r="P1165" s="40"/>
      <c r="Q1165" s="40"/>
      <c r="R1165" s="40"/>
      <c r="S1165" s="40"/>
      <c r="T1165" s="40"/>
      <c r="U1165" s="40"/>
      <c r="V1165" s="40"/>
      <c r="W1165" s="40"/>
      <c r="X1165" s="40"/>
      <c r="Y1165" s="40"/>
      <c r="Z1165" s="40"/>
      <c r="AA1165" s="40"/>
      <c r="AB1165" s="40"/>
      <c r="AC1165" s="40"/>
      <c r="AD1165" s="40"/>
      <c r="AE1165" s="40"/>
      <c r="AF1165" s="40"/>
      <c r="AG1165" s="40"/>
      <c r="AH1165" s="40"/>
      <c r="AI1165" s="40"/>
      <c r="AJ1165" s="40"/>
    </row>
    <row r="1166" spans="1:36" x14ac:dyDescent="0.25">
      <c r="A1166" s="40"/>
      <c r="B1166" s="40"/>
      <c r="C1166" s="40"/>
      <c r="D1166" s="40"/>
      <c r="E1166" s="40"/>
      <c r="F1166" s="40"/>
      <c r="G1166" s="40"/>
      <c r="H1166" s="40"/>
      <c r="I1166" s="40"/>
      <c r="J1166" s="40"/>
      <c r="K1166" s="40"/>
      <c r="L1166" s="40"/>
      <c r="M1166" s="40"/>
      <c r="N1166" s="40"/>
      <c r="O1166" s="40"/>
      <c r="P1166" s="40"/>
      <c r="Q1166" s="40"/>
      <c r="R1166" s="40"/>
      <c r="S1166" s="40"/>
      <c r="T1166" s="40"/>
      <c r="U1166" s="40"/>
      <c r="V1166" s="40"/>
      <c r="W1166" s="40"/>
      <c r="X1166" s="40"/>
      <c r="Y1166" s="40"/>
      <c r="Z1166" s="40"/>
      <c r="AA1166" s="40"/>
      <c r="AB1166" s="40"/>
      <c r="AC1166" s="40"/>
      <c r="AD1166" s="40"/>
      <c r="AE1166" s="40"/>
      <c r="AF1166" s="40"/>
      <c r="AG1166" s="40"/>
      <c r="AH1166" s="40"/>
      <c r="AI1166" s="40"/>
      <c r="AJ1166" s="40"/>
    </row>
    <row r="1167" spans="1:36" x14ac:dyDescent="0.25">
      <c r="A1167" s="40"/>
      <c r="B1167" s="40"/>
      <c r="C1167" s="40"/>
      <c r="D1167" s="40"/>
      <c r="E1167" s="40"/>
      <c r="F1167" s="40"/>
      <c r="G1167" s="40"/>
      <c r="H1167" s="40"/>
      <c r="I1167" s="40"/>
      <c r="J1167" s="40"/>
      <c r="K1167" s="40"/>
      <c r="L1167" s="40"/>
      <c r="M1167" s="40"/>
      <c r="N1167" s="40"/>
      <c r="O1167" s="40"/>
      <c r="P1167" s="40"/>
      <c r="Q1167" s="40"/>
      <c r="R1167" s="40"/>
      <c r="S1167" s="40"/>
      <c r="T1167" s="40"/>
      <c r="U1167" s="40"/>
      <c r="V1167" s="40"/>
      <c r="W1167" s="40"/>
      <c r="X1167" s="40"/>
      <c r="Y1167" s="40"/>
      <c r="Z1167" s="40"/>
      <c r="AA1167" s="40"/>
      <c r="AB1167" s="40"/>
      <c r="AC1167" s="40"/>
      <c r="AD1167" s="40"/>
      <c r="AE1167" s="40"/>
      <c r="AF1167" s="40"/>
      <c r="AG1167" s="40"/>
      <c r="AH1167" s="40"/>
      <c r="AI1167" s="40"/>
      <c r="AJ1167" s="40"/>
    </row>
    <row r="1168" spans="1:36" x14ac:dyDescent="0.25">
      <c r="A1168" s="40"/>
      <c r="B1168" s="40"/>
      <c r="C1168" s="40"/>
      <c r="D1168" s="40"/>
      <c r="E1168" s="40"/>
      <c r="F1168" s="40"/>
      <c r="G1168" s="40"/>
      <c r="H1168" s="40"/>
      <c r="I1168" s="40"/>
      <c r="J1168" s="40"/>
      <c r="K1168" s="40"/>
      <c r="L1168" s="40"/>
      <c r="M1168" s="40"/>
      <c r="N1168" s="40"/>
      <c r="O1168" s="40"/>
      <c r="P1168" s="40"/>
      <c r="Q1168" s="40"/>
      <c r="R1168" s="40"/>
      <c r="S1168" s="40"/>
      <c r="T1168" s="40"/>
      <c r="U1168" s="40"/>
      <c r="V1168" s="40"/>
      <c r="W1168" s="40"/>
      <c r="X1168" s="40"/>
      <c r="Y1168" s="40"/>
      <c r="Z1168" s="40"/>
      <c r="AA1168" s="40"/>
      <c r="AB1168" s="40"/>
      <c r="AC1168" s="40"/>
      <c r="AD1168" s="40"/>
      <c r="AE1168" s="40"/>
      <c r="AF1168" s="40"/>
      <c r="AG1168" s="40"/>
      <c r="AH1168" s="40"/>
      <c r="AI1168" s="40"/>
      <c r="AJ1168" s="40"/>
    </row>
    <row r="1169" spans="1:36" x14ac:dyDescent="0.25">
      <c r="A1169" s="40"/>
      <c r="B1169" s="40"/>
      <c r="C1169" s="40"/>
      <c r="D1169" s="40"/>
      <c r="E1169" s="40"/>
      <c r="F1169" s="40"/>
      <c r="G1169" s="40"/>
      <c r="H1169" s="40"/>
      <c r="I1169" s="40"/>
      <c r="J1169" s="40"/>
      <c r="K1169" s="40"/>
      <c r="L1169" s="40"/>
      <c r="M1169" s="40"/>
      <c r="N1169" s="40"/>
      <c r="O1169" s="40"/>
      <c r="P1169" s="40"/>
      <c r="Q1169" s="40"/>
      <c r="R1169" s="40"/>
      <c r="S1169" s="40"/>
      <c r="T1169" s="40"/>
      <c r="U1169" s="40"/>
      <c r="V1169" s="40"/>
      <c r="W1169" s="40"/>
      <c r="X1169" s="40"/>
      <c r="Y1169" s="40"/>
      <c r="Z1169" s="40"/>
      <c r="AA1169" s="40"/>
      <c r="AB1169" s="40"/>
      <c r="AC1169" s="40"/>
      <c r="AD1169" s="40"/>
      <c r="AE1169" s="40"/>
      <c r="AF1169" s="40"/>
      <c r="AG1169" s="40"/>
      <c r="AH1169" s="40"/>
      <c r="AI1169" s="40"/>
      <c r="AJ1169" s="40"/>
    </row>
    <row r="1170" spans="1:36" x14ac:dyDescent="0.25">
      <c r="A1170" s="40"/>
      <c r="B1170" s="40"/>
      <c r="C1170" s="40"/>
      <c r="D1170" s="40"/>
      <c r="E1170" s="40"/>
      <c r="F1170" s="40"/>
      <c r="G1170" s="40"/>
      <c r="H1170" s="40"/>
      <c r="I1170" s="40"/>
      <c r="J1170" s="40"/>
      <c r="K1170" s="40"/>
      <c r="L1170" s="40"/>
      <c r="M1170" s="40"/>
      <c r="N1170" s="40"/>
      <c r="O1170" s="40"/>
      <c r="P1170" s="40"/>
      <c r="Q1170" s="40"/>
      <c r="R1170" s="40"/>
      <c r="S1170" s="40"/>
      <c r="T1170" s="40"/>
      <c r="U1170" s="40"/>
      <c r="V1170" s="40"/>
      <c r="W1170" s="40"/>
      <c r="X1170" s="40"/>
      <c r="Y1170" s="40"/>
      <c r="Z1170" s="40"/>
      <c r="AA1170" s="40"/>
      <c r="AB1170" s="40"/>
      <c r="AC1170" s="40"/>
      <c r="AD1170" s="40"/>
      <c r="AE1170" s="40"/>
      <c r="AF1170" s="40"/>
      <c r="AG1170" s="40"/>
      <c r="AH1170" s="40"/>
      <c r="AI1170" s="40"/>
      <c r="AJ1170" s="40"/>
    </row>
    <row r="1171" spans="1:36" x14ac:dyDescent="0.25">
      <c r="A1171" s="40"/>
      <c r="B1171" s="40"/>
      <c r="C1171" s="40"/>
      <c r="D1171" s="40"/>
      <c r="E1171" s="40"/>
      <c r="F1171" s="40"/>
      <c r="G1171" s="40"/>
      <c r="H1171" s="40"/>
      <c r="I1171" s="40"/>
      <c r="J1171" s="40"/>
      <c r="K1171" s="40"/>
      <c r="L1171" s="40"/>
      <c r="M1171" s="40"/>
      <c r="N1171" s="40"/>
      <c r="O1171" s="40"/>
      <c r="P1171" s="40"/>
      <c r="Q1171" s="40"/>
      <c r="R1171" s="40"/>
      <c r="S1171" s="40"/>
      <c r="T1171" s="40"/>
      <c r="U1171" s="40"/>
      <c r="V1171" s="40"/>
      <c r="W1171" s="40"/>
      <c r="X1171" s="40"/>
      <c r="Y1171" s="40"/>
      <c r="Z1171" s="40"/>
      <c r="AA1171" s="40"/>
      <c r="AB1171" s="40"/>
      <c r="AC1171" s="40"/>
      <c r="AD1171" s="40"/>
      <c r="AE1171" s="40"/>
      <c r="AF1171" s="40"/>
      <c r="AG1171" s="40"/>
      <c r="AH1171" s="40"/>
      <c r="AI1171" s="40"/>
      <c r="AJ1171" s="40"/>
    </row>
    <row r="1172" spans="1:36" x14ac:dyDescent="0.25">
      <c r="A1172" s="40"/>
      <c r="B1172" s="40"/>
      <c r="C1172" s="40"/>
      <c r="D1172" s="40"/>
      <c r="E1172" s="40"/>
      <c r="F1172" s="40"/>
      <c r="G1172" s="40"/>
      <c r="H1172" s="40"/>
      <c r="I1172" s="40"/>
      <c r="J1172" s="40"/>
      <c r="K1172" s="40"/>
      <c r="L1172" s="40"/>
      <c r="M1172" s="40"/>
      <c r="N1172" s="40"/>
      <c r="O1172" s="40"/>
      <c r="P1172" s="40"/>
      <c r="Q1172" s="40"/>
      <c r="R1172" s="40"/>
      <c r="S1172" s="40"/>
      <c r="T1172" s="40"/>
      <c r="U1172" s="40"/>
      <c r="V1172" s="40"/>
      <c r="W1172" s="40"/>
      <c r="X1172" s="40"/>
      <c r="Y1172" s="40"/>
      <c r="Z1172" s="40"/>
      <c r="AA1172" s="40"/>
      <c r="AB1172" s="40"/>
      <c r="AC1172" s="40"/>
      <c r="AD1172" s="40"/>
      <c r="AE1172" s="40"/>
      <c r="AF1172" s="40"/>
      <c r="AG1172" s="40"/>
      <c r="AH1172" s="40"/>
      <c r="AI1172" s="40"/>
      <c r="AJ1172" s="40"/>
    </row>
    <row r="1173" spans="1:36" x14ac:dyDescent="0.25">
      <c r="A1173" s="40"/>
      <c r="B1173" s="40"/>
      <c r="C1173" s="40"/>
      <c r="D1173" s="40"/>
      <c r="E1173" s="40"/>
      <c r="F1173" s="40"/>
      <c r="G1173" s="40"/>
      <c r="H1173" s="40"/>
      <c r="I1173" s="40"/>
      <c r="J1173" s="40"/>
      <c r="K1173" s="40"/>
      <c r="L1173" s="40"/>
      <c r="M1173" s="40"/>
      <c r="N1173" s="40"/>
      <c r="O1173" s="40"/>
      <c r="P1173" s="40"/>
      <c r="Q1173" s="40"/>
      <c r="R1173" s="40"/>
      <c r="S1173" s="40"/>
      <c r="T1173" s="40"/>
      <c r="U1173" s="40"/>
      <c r="V1173" s="40"/>
      <c r="W1173" s="40"/>
      <c r="X1173" s="40"/>
      <c r="Y1173" s="40"/>
      <c r="Z1173" s="40"/>
      <c r="AA1173" s="40"/>
      <c r="AB1173" s="40"/>
      <c r="AC1173" s="40"/>
      <c r="AD1173" s="40"/>
      <c r="AE1173" s="40"/>
      <c r="AF1173" s="40"/>
      <c r="AG1173" s="40"/>
      <c r="AH1173" s="40"/>
      <c r="AI1173" s="40"/>
      <c r="AJ1173" s="40"/>
    </row>
    <row r="1174" spans="1:36" x14ac:dyDescent="0.25">
      <c r="A1174" s="40"/>
      <c r="B1174" s="40"/>
      <c r="C1174" s="40"/>
      <c r="D1174" s="40"/>
      <c r="E1174" s="40"/>
      <c r="F1174" s="40"/>
      <c r="G1174" s="40"/>
      <c r="H1174" s="40"/>
      <c r="I1174" s="40"/>
      <c r="J1174" s="40"/>
      <c r="K1174" s="40"/>
      <c r="L1174" s="40"/>
      <c r="M1174" s="40"/>
      <c r="N1174" s="40"/>
      <c r="O1174" s="40"/>
      <c r="P1174" s="40"/>
      <c r="Q1174" s="40"/>
      <c r="R1174" s="40"/>
      <c r="S1174" s="40"/>
      <c r="T1174" s="40"/>
      <c r="U1174" s="40"/>
      <c r="V1174" s="40"/>
      <c r="W1174" s="40"/>
      <c r="X1174" s="40"/>
      <c r="Y1174" s="40"/>
      <c r="Z1174" s="40"/>
      <c r="AA1174" s="40"/>
      <c r="AB1174" s="40"/>
      <c r="AC1174" s="40"/>
      <c r="AD1174" s="40"/>
      <c r="AE1174" s="40"/>
      <c r="AF1174" s="40"/>
      <c r="AG1174" s="40"/>
      <c r="AH1174" s="40"/>
      <c r="AI1174" s="40"/>
      <c r="AJ1174" s="40"/>
    </row>
    <row r="1175" spans="1:36" x14ac:dyDescent="0.25">
      <c r="A1175" s="40"/>
      <c r="B1175" s="40"/>
      <c r="C1175" s="40"/>
      <c r="D1175" s="40"/>
      <c r="E1175" s="40"/>
      <c r="F1175" s="40"/>
      <c r="G1175" s="40"/>
      <c r="H1175" s="40"/>
      <c r="I1175" s="40"/>
      <c r="J1175" s="40"/>
      <c r="K1175" s="40"/>
      <c r="L1175" s="40"/>
      <c r="M1175" s="40"/>
      <c r="N1175" s="40"/>
      <c r="O1175" s="40"/>
      <c r="P1175" s="40"/>
      <c r="Q1175" s="40"/>
      <c r="R1175" s="40"/>
      <c r="S1175" s="40"/>
      <c r="T1175" s="40"/>
      <c r="U1175" s="40"/>
      <c r="V1175" s="40"/>
      <c r="W1175" s="40"/>
      <c r="X1175" s="40"/>
      <c r="Y1175" s="40"/>
      <c r="Z1175" s="40"/>
      <c r="AA1175" s="40"/>
      <c r="AB1175" s="40"/>
      <c r="AC1175" s="40"/>
      <c r="AD1175" s="40"/>
      <c r="AE1175" s="40"/>
      <c r="AF1175" s="40"/>
      <c r="AG1175" s="40"/>
      <c r="AH1175" s="40"/>
      <c r="AI1175" s="40"/>
      <c r="AJ1175" s="40"/>
    </row>
    <row r="1176" spans="1:36" x14ac:dyDescent="0.25">
      <c r="A1176" s="40"/>
      <c r="B1176" s="40"/>
      <c r="C1176" s="40"/>
      <c r="D1176" s="40"/>
      <c r="E1176" s="40"/>
      <c r="F1176" s="40"/>
      <c r="G1176" s="40"/>
      <c r="H1176" s="40"/>
      <c r="I1176" s="40"/>
      <c r="J1176" s="40"/>
      <c r="K1176" s="40"/>
      <c r="L1176" s="40"/>
      <c r="M1176" s="40"/>
      <c r="N1176" s="40"/>
      <c r="O1176" s="40"/>
      <c r="P1176" s="40"/>
      <c r="Q1176" s="40"/>
      <c r="R1176" s="40"/>
      <c r="S1176" s="40"/>
      <c r="T1176" s="40"/>
      <c r="U1176" s="40"/>
      <c r="V1176" s="40"/>
      <c r="W1176" s="40"/>
      <c r="X1176" s="40"/>
      <c r="Y1176" s="40"/>
      <c r="Z1176" s="40"/>
      <c r="AA1176" s="40"/>
      <c r="AB1176" s="40"/>
      <c r="AC1176" s="40"/>
      <c r="AD1176" s="40"/>
      <c r="AE1176" s="40"/>
      <c r="AF1176" s="40"/>
      <c r="AG1176" s="40"/>
      <c r="AH1176" s="40"/>
      <c r="AI1176" s="40"/>
      <c r="AJ1176" s="40"/>
    </row>
    <row r="1177" spans="1:36" x14ac:dyDescent="0.25">
      <c r="A1177" s="40"/>
      <c r="B1177" s="40"/>
      <c r="C1177" s="40"/>
      <c r="D1177" s="40"/>
      <c r="E1177" s="40"/>
      <c r="F1177" s="40"/>
      <c r="G1177" s="40"/>
      <c r="H1177" s="40"/>
      <c r="I1177" s="40"/>
      <c r="J1177" s="40"/>
      <c r="K1177" s="40"/>
      <c r="L1177" s="40"/>
      <c r="M1177" s="40"/>
      <c r="N1177" s="40"/>
      <c r="O1177" s="40"/>
      <c r="P1177" s="40"/>
      <c r="Q1177" s="40"/>
      <c r="R1177" s="40"/>
      <c r="S1177" s="40"/>
      <c r="T1177" s="40"/>
      <c r="U1177" s="40"/>
      <c r="V1177" s="40"/>
      <c r="W1177" s="40"/>
      <c r="X1177" s="40"/>
      <c r="Y1177" s="40"/>
      <c r="Z1177" s="40"/>
      <c r="AA1177" s="40"/>
      <c r="AB1177" s="40"/>
      <c r="AC1177" s="40"/>
      <c r="AD1177" s="40"/>
      <c r="AE1177" s="40"/>
      <c r="AF1177" s="40"/>
      <c r="AG1177" s="40"/>
      <c r="AH1177" s="40"/>
      <c r="AI1177" s="40"/>
      <c r="AJ1177" s="40"/>
    </row>
    <row r="1178" spans="1:36" x14ac:dyDescent="0.25">
      <c r="A1178" s="40"/>
      <c r="B1178" s="40"/>
      <c r="C1178" s="40"/>
      <c r="D1178" s="40"/>
      <c r="E1178" s="40"/>
      <c r="F1178" s="40"/>
      <c r="G1178" s="40"/>
      <c r="H1178" s="40"/>
      <c r="I1178" s="40"/>
      <c r="J1178" s="40"/>
      <c r="K1178" s="40"/>
      <c r="L1178" s="40"/>
      <c r="M1178" s="40"/>
      <c r="N1178" s="40"/>
      <c r="O1178" s="40"/>
      <c r="P1178" s="40"/>
      <c r="Q1178" s="40"/>
      <c r="R1178" s="40"/>
      <c r="S1178" s="40"/>
      <c r="T1178" s="40"/>
      <c r="U1178" s="40"/>
      <c r="V1178" s="40"/>
      <c r="W1178" s="40"/>
      <c r="X1178" s="40"/>
      <c r="Y1178" s="40"/>
      <c r="Z1178" s="40"/>
      <c r="AA1178" s="40"/>
      <c r="AB1178" s="40"/>
      <c r="AC1178" s="40"/>
      <c r="AD1178" s="40"/>
      <c r="AE1178" s="40"/>
      <c r="AF1178" s="40"/>
      <c r="AG1178" s="40"/>
      <c r="AH1178" s="40"/>
      <c r="AI1178" s="40"/>
      <c r="AJ1178" s="40"/>
    </row>
    <row r="1179" spans="1:36" x14ac:dyDescent="0.25">
      <c r="A1179" s="40"/>
      <c r="B1179" s="40"/>
      <c r="C1179" s="40"/>
      <c r="D1179" s="40"/>
      <c r="E1179" s="40"/>
      <c r="F1179" s="40"/>
      <c r="G1179" s="40"/>
      <c r="H1179" s="40"/>
      <c r="I1179" s="40"/>
      <c r="J1179" s="40"/>
      <c r="K1179" s="40"/>
      <c r="L1179" s="40"/>
      <c r="M1179" s="40"/>
      <c r="N1179" s="40"/>
      <c r="O1179" s="40"/>
      <c r="P1179" s="40"/>
      <c r="Q1179" s="40"/>
      <c r="R1179" s="40"/>
      <c r="S1179" s="40"/>
      <c r="T1179" s="40"/>
      <c r="U1179" s="40"/>
      <c r="V1179" s="40"/>
      <c r="W1179" s="40"/>
      <c r="X1179" s="40"/>
      <c r="Y1179" s="40"/>
      <c r="Z1179" s="40"/>
      <c r="AA1179" s="40"/>
      <c r="AB1179" s="40"/>
      <c r="AC1179" s="40"/>
      <c r="AD1179" s="40"/>
      <c r="AE1179" s="40"/>
      <c r="AF1179" s="40"/>
      <c r="AG1179" s="40"/>
      <c r="AH1179" s="40"/>
      <c r="AI1179" s="40"/>
      <c r="AJ1179" s="40"/>
    </row>
    <row r="1180" spans="1:36" x14ac:dyDescent="0.25">
      <c r="A1180" s="40"/>
      <c r="B1180" s="40"/>
      <c r="C1180" s="40"/>
      <c r="D1180" s="40"/>
      <c r="E1180" s="40"/>
      <c r="F1180" s="40"/>
      <c r="G1180" s="40"/>
      <c r="H1180" s="40"/>
      <c r="I1180" s="40"/>
      <c r="J1180" s="40"/>
      <c r="K1180" s="40"/>
      <c r="L1180" s="40"/>
      <c r="M1180" s="40"/>
      <c r="N1180" s="40"/>
      <c r="O1180" s="40"/>
      <c r="P1180" s="40"/>
      <c r="Q1180" s="40"/>
      <c r="R1180" s="40"/>
      <c r="S1180" s="40"/>
      <c r="T1180" s="40"/>
      <c r="U1180" s="40"/>
      <c r="V1180" s="40"/>
      <c r="W1180" s="40"/>
      <c r="X1180" s="40"/>
      <c r="Y1180" s="40"/>
      <c r="Z1180" s="40"/>
      <c r="AA1180" s="40"/>
      <c r="AB1180" s="40"/>
      <c r="AC1180" s="40"/>
      <c r="AD1180" s="40"/>
      <c r="AE1180" s="40"/>
      <c r="AF1180" s="40"/>
      <c r="AG1180" s="40"/>
      <c r="AH1180" s="40"/>
      <c r="AI1180" s="40"/>
      <c r="AJ1180" s="40"/>
    </row>
    <row r="1181" spans="1:36" x14ac:dyDescent="0.25">
      <c r="A1181" s="40"/>
      <c r="B1181" s="40"/>
      <c r="C1181" s="40"/>
      <c r="D1181" s="40"/>
      <c r="E1181" s="40"/>
      <c r="F1181" s="40"/>
      <c r="G1181" s="40"/>
      <c r="H1181" s="40"/>
      <c r="I1181" s="40"/>
      <c r="J1181" s="40"/>
      <c r="K1181" s="40"/>
      <c r="L1181" s="40"/>
      <c r="M1181" s="40"/>
      <c r="N1181" s="40"/>
      <c r="O1181" s="40"/>
      <c r="P1181" s="40"/>
      <c r="Q1181" s="40"/>
      <c r="R1181" s="40"/>
      <c r="S1181" s="40"/>
      <c r="T1181" s="40"/>
      <c r="U1181" s="40"/>
      <c r="V1181" s="40"/>
      <c r="W1181" s="40"/>
      <c r="X1181" s="40"/>
      <c r="Y1181" s="40"/>
      <c r="Z1181" s="40"/>
      <c r="AA1181" s="40"/>
      <c r="AB1181" s="40"/>
      <c r="AC1181" s="40"/>
      <c r="AD1181" s="40"/>
      <c r="AE1181" s="40"/>
      <c r="AF1181" s="40"/>
      <c r="AG1181" s="40"/>
      <c r="AH1181" s="40"/>
      <c r="AI1181" s="40"/>
      <c r="AJ1181" s="40"/>
    </row>
    <row r="1182" spans="1:36" x14ac:dyDescent="0.25">
      <c r="A1182" s="40"/>
      <c r="B1182" s="40"/>
      <c r="C1182" s="40"/>
      <c r="D1182" s="40"/>
      <c r="E1182" s="40"/>
      <c r="F1182" s="40"/>
      <c r="G1182" s="40"/>
      <c r="H1182" s="40"/>
      <c r="I1182" s="40"/>
      <c r="J1182" s="40"/>
      <c r="K1182" s="40"/>
      <c r="L1182" s="40"/>
      <c r="M1182" s="40"/>
      <c r="N1182" s="40"/>
      <c r="O1182" s="40"/>
      <c r="P1182" s="40"/>
      <c r="Q1182" s="40"/>
      <c r="R1182" s="40"/>
      <c r="S1182" s="40"/>
      <c r="T1182" s="40"/>
      <c r="U1182" s="40"/>
      <c r="V1182" s="40"/>
      <c r="W1182" s="40"/>
      <c r="X1182" s="40"/>
      <c r="Y1182" s="40"/>
      <c r="Z1182" s="40"/>
      <c r="AA1182" s="40"/>
      <c r="AB1182" s="40"/>
      <c r="AC1182" s="40"/>
      <c r="AD1182" s="40"/>
      <c r="AE1182" s="40"/>
      <c r="AF1182" s="40"/>
      <c r="AG1182" s="40"/>
      <c r="AH1182" s="40"/>
      <c r="AI1182" s="40"/>
      <c r="AJ1182" s="40"/>
    </row>
    <row r="1183" spans="1:36" x14ac:dyDescent="0.25">
      <c r="A1183" s="40"/>
      <c r="B1183" s="40"/>
      <c r="C1183" s="40"/>
      <c r="D1183" s="40"/>
      <c r="E1183" s="40"/>
      <c r="F1183" s="40"/>
      <c r="G1183" s="40"/>
      <c r="H1183" s="40"/>
      <c r="I1183" s="40"/>
      <c r="J1183" s="40"/>
      <c r="K1183" s="40"/>
      <c r="L1183" s="40"/>
      <c r="M1183" s="40"/>
      <c r="N1183" s="40"/>
      <c r="O1183" s="40"/>
      <c r="P1183" s="40"/>
      <c r="Q1183" s="40"/>
      <c r="R1183" s="40"/>
      <c r="S1183" s="40"/>
      <c r="T1183" s="40"/>
      <c r="U1183" s="40"/>
      <c r="V1183" s="40"/>
      <c r="W1183" s="40"/>
      <c r="X1183" s="40"/>
      <c r="Y1183" s="40"/>
      <c r="Z1183" s="40"/>
      <c r="AA1183" s="40"/>
      <c r="AB1183" s="40"/>
      <c r="AC1183" s="40"/>
      <c r="AD1183" s="40"/>
      <c r="AE1183" s="40"/>
      <c r="AF1183" s="40"/>
      <c r="AG1183" s="40"/>
      <c r="AH1183" s="40"/>
      <c r="AI1183" s="40"/>
      <c r="AJ1183" s="40"/>
    </row>
    <row r="1184" spans="1:36" x14ac:dyDescent="0.25">
      <c r="A1184" s="40"/>
      <c r="B1184" s="40"/>
      <c r="C1184" s="40"/>
      <c r="D1184" s="40"/>
      <c r="E1184" s="40"/>
      <c r="F1184" s="40"/>
      <c r="G1184" s="40"/>
      <c r="H1184" s="40"/>
      <c r="I1184" s="40"/>
      <c r="J1184" s="40"/>
      <c r="K1184" s="40"/>
      <c r="L1184" s="40"/>
      <c r="M1184" s="40"/>
      <c r="N1184" s="40"/>
      <c r="O1184" s="40"/>
      <c r="P1184" s="40"/>
      <c r="Q1184" s="40"/>
      <c r="R1184" s="40"/>
      <c r="S1184" s="40"/>
      <c r="T1184" s="40"/>
      <c r="U1184" s="40"/>
      <c r="V1184" s="40"/>
      <c r="W1184" s="40"/>
      <c r="X1184" s="40"/>
      <c r="Y1184" s="40"/>
      <c r="Z1184" s="40"/>
      <c r="AA1184" s="40"/>
      <c r="AB1184" s="40"/>
      <c r="AC1184" s="40"/>
      <c r="AD1184" s="40"/>
      <c r="AE1184" s="40"/>
      <c r="AF1184" s="40"/>
      <c r="AG1184" s="40"/>
      <c r="AH1184" s="40"/>
      <c r="AI1184" s="40"/>
      <c r="AJ1184" s="40"/>
    </row>
    <row r="1185" spans="1:36" x14ac:dyDescent="0.25">
      <c r="A1185" s="40"/>
      <c r="B1185" s="40"/>
      <c r="C1185" s="40"/>
      <c r="D1185" s="40"/>
      <c r="E1185" s="40"/>
      <c r="F1185" s="40"/>
      <c r="G1185" s="40"/>
      <c r="H1185" s="40"/>
      <c r="I1185" s="40"/>
      <c r="J1185" s="40"/>
      <c r="K1185" s="40"/>
      <c r="L1185" s="40"/>
      <c r="M1185" s="40"/>
      <c r="N1185" s="40"/>
      <c r="O1185" s="40"/>
      <c r="P1185" s="40"/>
      <c r="Q1185" s="40"/>
      <c r="R1185" s="40"/>
      <c r="S1185" s="40"/>
      <c r="T1185" s="40"/>
      <c r="U1185" s="40"/>
      <c r="V1185" s="40"/>
      <c r="W1185" s="40"/>
      <c r="X1185" s="40"/>
      <c r="Y1185" s="40"/>
      <c r="Z1185" s="40"/>
      <c r="AA1185" s="40"/>
      <c r="AB1185" s="40"/>
      <c r="AC1185" s="40"/>
      <c r="AD1185" s="40"/>
      <c r="AE1185" s="40"/>
      <c r="AF1185" s="40"/>
      <c r="AG1185" s="40"/>
      <c r="AH1185" s="40"/>
      <c r="AI1185" s="40"/>
      <c r="AJ1185" s="40"/>
    </row>
    <row r="1186" spans="1:36" x14ac:dyDescent="0.25">
      <c r="A1186" s="40"/>
      <c r="B1186" s="40"/>
      <c r="C1186" s="40"/>
      <c r="D1186" s="40"/>
      <c r="E1186" s="40"/>
      <c r="F1186" s="40"/>
      <c r="G1186" s="40"/>
      <c r="H1186" s="40"/>
      <c r="I1186" s="40"/>
      <c r="J1186" s="40"/>
      <c r="K1186" s="40"/>
      <c r="L1186" s="40"/>
      <c r="M1186" s="40"/>
      <c r="N1186" s="40"/>
      <c r="O1186" s="40"/>
      <c r="P1186" s="40"/>
      <c r="Q1186" s="40"/>
      <c r="R1186" s="40"/>
      <c r="S1186" s="40"/>
      <c r="T1186" s="40"/>
      <c r="U1186" s="40"/>
      <c r="V1186" s="40"/>
      <c r="W1186" s="40"/>
      <c r="X1186" s="40"/>
      <c r="Y1186" s="40"/>
      <c r="Z1186" s="40"/>
      <c r="AA1186" s="40"/>
      <c r="AB1186" s="40"/>
      <c r="AC1186" s="40"/>
      <c r="AD1186" s="40"/>
      <c r="AE1186" s="40"/>
      <c r="AF1186" s="40"/>
      <c r="AG1186" s="40"/>
      <c r="AH1186" s="40"/>
      <c r="AI1186" s="40"/>
      <c r="AJ1186" s="40"/>
    </row>
    <row r="1187" spans="1:36" x14ac:dyDescent="0.25">
      <c r="A1187" s="40"/>
      <c r="B1187" s="40"/>
      <c r="C1187" s="40"/>
      <c r="D1187" s="40"/>
      <c r="E1187" s="40"/>
      <c r="F1187" s="40"/>
      <c r="G1187" s="40"/>
      <c r="H1187" s="40"/>
      <c r="I1187" s="40"/>
      <c r="J1187" s="40"/>
      <c r="K1187" s="40"/>
      <c r="L1187" s="40"/>
      <c r="M1187" s="40"/>
      <c r="N1187" s="40"/>
      <c r="O1187" s="40"/>
      <c r="P1187" s="40"/>
      <c r="Q1187" s="40"/>
      <c r="R1187" s="40"/>
      <c r="S1187" s="40"/>
      <c r="T1187" s="40"/>
      <c r="U1187" s="40"/>
      <c r="V1187" s="40"/>
      <c r="W1187" s="40"/>
      <c r="X1187" s="40"/>
      <c r="Y1187" s="40"/>
      <c r="Z1187" s="40"/>
      <c r="AA1187" s="40"/>
      <c r="AB1187" s="40"/>
      <c r="AC1187" s="40"/>
      <c r="AD1187" s="40"/>
      <c r="AE1187" s="40"/>
      <c r="AF1187" s="40"/>
      <c r="AG1187" s="40"/>
      <c r="AH1187" s="40"/>
      <c r="AI1187" s="40"/>
      <c r="AJ1187" s="40"/>
    </row>
    <row r="1188" spans="1:36" x14ac:dyDescent="0.25">
      <c r="A1188" s="40"/>
      <c r="B1188" s="40"/>
      <c r="C1188" s="40"/>
      <c r="D1188" s="40"/>
      <c r="E1188" s="40"/>
      <c r="F1188" s="40"/>
      <c r="G1188" s="40"/>
      <c r="H1188" s="40"/>
      <c r="I1188" s="40"/>
      <c r="J1188" s="40"/>
      <c r="K1188" s="40"/>
      <c r="L1188" s="40"/>
      <c r="M1188" s="40"/>
      <c r="N1188" s="40"/>
      <c r="O1188" s="40"/>
      <c r="P1188" s="40"/>
      <c r="Q1188" s="40"/>
      <c r="R1188" s="40"/>
      <c r="S1188" s="40"/>
      <c r="T1188" s="40"/>
      <c r="U1188" s="40"/>
      <c r="V1188" s="40"/>
      <c r="W1188" s="40"/>
      <c r="X1188" s="40"/>
      <c r="Y1188" s="40"/>
      <c r="Z1188" s="40"/>
      <c r="AA1188" s="40"/>
      <c r="AB1188" s="40"/>
      <c r="AC1188" s="40"/>
      <c r="AD1188" s="40"/>
      <c r="AE1188" s="40"/>
      <c r="AF1188" s="40"/>
      <c r="AG1188" s="40"/>
      <c r="AH1188" s="40"/>
      <c r="AI1188" s="40"/>
      <c r="AJ1188" s="40"/>
    </row>
    <row r="1189" spans="1:36" x14ac:dyDescent="0.25">
      <c r="A1189" s="40"/>
      <c r="B1189" s="40"/>
      <c r="C1189" s="40"/>
      <c r="D1189" s="40"/>
      <c r="E1189" s="40"/>
      <c r="F1189" s="40"/>
      <c r="G1189" s="40"/>
      <c r="H1189" s="40"/>
      <c r="I1189" s="40"/>
      <c r="J1189" s="40"/>
      <c r="K1189" s="40"/>
      <c r="L1189" s="40"/>
      <c r="M1189" s="40"/>
      <c r="N1189" s="40"/>
      <c r="O1189" s="40"/>
      <c r="P1189" s="40"/>
      <c r="Q1189" s="40"/>
      <c r="R1189" s="40"/>
      <c r="S1189" s="40"/>
      <c r="T1189" s="40"/>
      <c r="U1189" s="40"/>
      <c r="V1189" s="40"/>
      <c r="W1189" s="40"/>
      <c r="X1189" s="40"/>
      <c r="Y1189" s="40"/>
      <c r="Z1189" s="40"/>
      <c r="AA1189" s="40"/>
      <c r="AB1189" s="40"/>
      <c r="AC1189" s="40"/>
      <c r="AD1189" s="40"/>
      <c r="AE1189" s="40"/>
      <c r="AF1189" s="40"/>
      <c r="AG1189" s="40"/>
      <c r="AH1189" s="40"/>
      <c r="AI1189" s="40"/>
      <c r="AJ1189" s="40"/>
    </row>
    <row r="1190" spans="1:36" x14ac:dyDescent="0.25">
      <c r="A1190" s="40"/>
      <c r="B1190" s="40"/>
      <c r="C1190" s="40"/>
      <c r="D1190" s="40"/>
      <c r="E1190" s="40"/>
      <c r="F1190" s="40"/>
      <c r="G1190" s="40"/>
      <c r="H1190" s="40"/>
      <c r="I1190" s="40"/>
      <c r="J1190" s="40"/>
      <c r="K1190" s="40"/>
      <c r="L1190" s="40"/>
      <c r="M1190" s="40"/>
      <c r="N1190" s="40"/>
      <c r="O1190" s="40"/>
      <c r="P1190" s="40"/>
      <c r="Q1190" s="40"/>
      <c r="R1190" s="40"/>
      <c r="S1190" s="40"/>
      <c r="T1190" s="40"/>
      <c r="U1190" s="40"/>
      <c r="V1190" s="40"/>
      <c r="W1190" s="40"/>
      <c r="X1190" s="40"/>
      <c r="Y1190" s="40"/>
      <c r="Z1190" s="40"/>
      <c r="AA1190" s="40"/>
      <c r="AB1190" s="40"/>
      <c r="AC1190" s="40"/>
      <c r="AD1190" s="40"/>
      <c r="AE1190" s="40"/>
      <c r="AF1190" s="40"/>
      <c r="AG1190" s="40"/>
      <c r="AH1190" s="40"/>
      <c r="AI1190" s="40"/>
      <c r="AJ1190" s="40"/>
    </row>
    <row r="1191" spans="1:36" x14ac:dyDescent="0.25">
      <c r="A1191" s="40"/>
      <c r="B1191" s="40"/>
      <c r="C1191" s="40"/>
      <c r="D1191" s="40"/>
      <c r="E1191" s="40"/>
      <c r="F1191" s="40"/>
      <c r="G1191" s="40"/>
      <c r="H1191" s="40"/>
      <c r="I1191" s="40"/>
      <c r="J1191" s="40"/>
      <c r="K1191" s="40"/>
      <c r="L1191" s="40"/>
      <c r="M1191" s="40"/>
      <c r="N1191" s="40"/>
      <c r="O1191" s="40"/>
      <c r="P1191" s="40"/>
      <c r="Q1191" s="40"/>
      <c r="R1191" s="40"/>
      <c r="S1191" s="40"/>
      <c r="T1191" s="40"/>
      <c r="U1191" s="40"/>
      <c r="V1191" s="40"/>
      <c r="W1191" s="40"/>
      <c r="X1191" s="40"/>
      <c r="Y1191" s="40"/>
      <c r="Z1191" s="40"/>
      <c r="AA1191" s="40"/>
      <c r="AB1191" s="40"/>
      <c r="AC1191" s="40"/>
      <c r="AD1191" s="40"/>
      <c r="AE1191" s="40"/>
      <c r="AF1191" s="40"/>
      <c r="AG1191" s="40"/>
      <c r="AH1191" s="40"/>
      <c r="AI1191" s="40"/>
      <c r="AJ1191" s="40"/>
    </row>
    <row r="1192" spans="1:36" x14ac:dyDescent="0.25">
      <c r="A1192" s="40"/>
      <c r="B1192" s="40"/>
      <c r="C1192" s="40"/>
      <c r="D1192" s="40"/>
      <c r="E1192" s="40"/>
      <c r="F1192" s="40"/>
      <c r="G1192" s="40"/>
      <c r="H1192" s="40"/>
      <c r="I1192" s="40"/>
      <c r="J1192" s="40"/>
      <c r="K1192" s="40"/>
      <c r="L1192" s="40"/>
      <c r="M1192" s="40"/>
      <c r="N1192" s="40"/>
      <c r="O1192" s="40"/>
      <c r="P1192" s="40"/>
      <c r="Q1192" s="40"/>
      <c r="R1192" s="40"/>
      <c r="S1192" s="40"/>
      <c r="T1192" s="40"/>
      <c r="U1192" s="40"/>
      <c r="V1192" s="40"/>
      <c r="W1192" s="40"/>
      <c r="X1192" s="40"/>
      <c r="Y1192" s="40"/>
      <c r="Z1192" s="40"/>
      <c r="AA1192" s="40"/>
      <c r="AB1192" s="40"/>
      <c r="AC1192" s="40"/>
      <c r="AD1192" s="40"/>
      <c r="AE1192" s="40"/>
      <c r="AF1192" s="40"/>
      <c r="AG1192" s="40"/>
      <c r="AH1192" s="40"/>
      <c r="AI1192" s="40"/>
      <c r="AJ1192" s="40"/>
    </row>
    <row r="1193" spans="1:36" x14ac:dyDescent="0.25">
      <c r="A1193" s="40"/>
      <c r="B1193" s="40"/>
      <c r="C1193" s="40"/>
      <c r="D1193" s="40"/>
      <c r="E1193" s="40"/>
      <c r="F1193" s="40"/>
      <c r="G1193" s="40"/>
      <c r="H1193" s="40"/>
      <c r="I1193" s="40"/>
      <c r="J1193" s="40"/>
      <c r="K1193" s="40"/>
      <c r="L1193" s="40"/>
      <c r="M1193" s="40"/>
      <c r="N1193" s="40"/>
      <c r="O1193" s="40"/>
      <c r="P1193" s="40"/>
      <c r="Q1193" s="40"/>
      <c r="R1193" s="40"/>
      <c r="S1193" s="40"/>
      <c r="T1193" s="40"/>
      <c r="U1193" s="40"/>
      <c r="V1193" s="40"/>
      <c r="W1193" s="40"/>
      <c r="X1193" s="40"/>
      <c r="Y1193" s="40"/>
      <c r="Z1193" s="40"/>
      <c r="AA1193" s="40"/>
      <c r="AB1193" s="40"/>
      <c r="AC1193" s="40"/>
      <c r="AD1193" s="40"/>
      <c r="AE1193" s="40"/>
      <c r="AF1193" s="40"/>
      <c r="AG1193" s="40"/>
      <c r="AH1193" s="40"/>
      <c r="AI1193" s="40"/>
      <c r="AJ1193" s="40"/>
    </row>
    <row r="1194" spans="1:36" x14ac:dyDescent="0.25">
      <c r="A1194" s="40"/>
      <c r="B1194" s="40"/>
      <c r="C1194" s="40"/>
      <c r="D1194" s="40"/>
      <c r="E1194" s="40"/>
      <c r="F1194" s="40"/>
      <c r="G1194" s="40"/>
      <c r="H1194" s="40"/>
      <c r="I1194" s="40"/>
      <c r="J1194" s="40"/>
      <c r="K1194" s="40"/>
      <c r="L1194" s="40"/>
      <c r="M1194" s="40"/>
      <c r="N1194" s="40"/>
      <c r="O1194" s="40"/>
      <c r="P1194" s="40"/>
      <c r="Q1194" s="40"/>
      <c r="R1194" s="40"/>
      <c r="S1194" s="40"/>
      <c r="T1194" s="40"/>
      <c r="U1194" s="40"/>
      <c r="V1194" s="40"/>
      <c r="W1194" s="40"/>
      <c r="X1194" s="40"/>
      <c r="Y1194" s="40"/>
      <c r="Z1194" s="40"/>
      <c r="AA1194" s="40"/>
      <c r="AB1194" s="40"/>
      <c r="AC1194" s="40"/>
      <c r="AD1194" s="40"/>
      <c r="AE1194" s="40"/>
      <c r="AF1194" s="40"/>
      <c r="AG1194" s="40"/>
      <c r="AH1194" s="40"/>
      <c r="AI1194" s="40"/>
      <c r="AJ1194" s="40"/>
    </row>
    <row r="1195" spans="1:36" x14ac:dyDescent="0.25">
      <c r="A1195" s="40"/>
      <c r="B1195" s="40"/>
      <c r="C1195" s="40"/>
      <c r="D1195" s="40"/>
      <c r="E1195" s="40"/>
      <c r="F1195" s="40"/>
      <c r="G1195" s="40"/>
      <c r="H1195" s="40"/>
      <c r="I1195" s="40"/>
      <c r="J1195" s="40"/>
      <c r="K1195" s="40"/>
      <c r="L1195" s="40"/>
      <c r="M1195" s="40"/>
      <c r="N1195" s="40"/>
      <c r="O1195" s="40"/>
      <c r="P1195" s="40"/>
      <c r="Q1195" s="40"/>
      <c r="R1195" s="40"/>
      <c r="S1195" s="40"/>
      <c r="T1195" s="40"/>
      <c r="U1195" s="40"/>
      <c r="V1195" s="40"/>
      <c r="W1195" s="40"/>
      <c r="X1195" s="40"/>
      <c r="Y1195" s="40"/>
      <c r="Z1195" s="40"/>
      <c r="AA1195" s="40"/>
      <c r="AB1195" s="40"/>
      <c r="AC1195" s="40"/>
      <c r="AD1195" s="40"/>
      <c r="AE1195" s="40"/>
      <c r="AF1195" s="40"/>
      <c r="AG1195" s="40"/>
      <c r="AH1195" s="40"/>
      <c r="AI1195" s="40"/>
      <c r="AJ1195" s="40"/>
    </row>
    <row r="1196" spans="1:36" x14ac:dyDescent="0.25">
      <c r="A1196" s="40"/>
      <c r="B1196" s="40"/>
      <c r="C1196" s="40"/>
      <c r="D1196" s="40"/>
      <c r="E1196" s="40"/>
      <c r="F1196" s="40"/>
      <c r="G1196" s="40"/>
      <c r="H1196" s="40"/>
      <c r="I1196" s="40"/>
      <c r="J1196" s="40"/>
      <c r="K1196" s="40"/>
      <c r="L1196" s="40"/>
      <c r="M1196" s="40"/>
      <c r="N1196" s="40"/>
      <c r="O1196" s="40"/>
      <c r="P1196" s="40"/>
      <c r="Q1196" s="40"/>
      <c r="R1196" s="40"/>
      <c r="S1196" s="40"/>
      <c r="T1196" s="40"/>
      <c r="U1196" s="40"/>
      <c r="V1196" s="40"/>
      <c r="W1196" s="40"/>
      <c r="X1196" s="40"/>
      <c r="Y1196" s="40"/>
      <c r="Z1196" s="40"/>
      <c r="AA1196" s="40"/>
      <c r="AB1196" s="40"/>
      <c r="AC1196" s="40"/>
      <c r="AD1196" s="40"/>
      <c r="AE1196" s="40"/>
      <c r="AF1196" s="40"/>
      <c r="AG1196" s="40"/>
      <c r="AH1196" s="40"/>
      <c r="AI1196" s="40"/>
      <c r="AJ1196" s="40"/>
    </row>
    <row r="1197" spans="1:36" x14ac:dyDescent="0.25">
      <c r="A1197" s="40"/>
      <c r="B1197" s="40"/>
      <c r="C1197" s="40"/>
      <c r="D1197" s="40"/>
      <c r="E1197" s="40"/>
      <c r="F1197" s="40"/>
      <c r="G1197" s="40"/>
      <c r="H1197" s="40"/>
      <c r="I1197" s="40"/>
      <c r="J1197" s="40"/>
      <c r="K1197" s="40"/>
      <c r="L1197" s="40"/>
      <c r="M1197" s="40"/>
      <c r="N1197" s="40"/>
      <c r="O1197" s="40"/>
      <c r="P1197" s="40"/>
      <c r="Q1197" s="40"/>
      <c r="R1197" s="40"/>
      <c r="S1197" s="40"/>
      <c r="T1197" s="40"/>
      <c r="U1197" s="40"/>
      <c r="V1197" s="40"/>
      <c r="W1197" s="40"/>
      <c r="X1197" s="40"/>
      <c r="Y1197" s="40"/>
      <c r="Z1197" s="40"/>
      <c r="AA1197" s="40"/>
      <c r="AB1197" s="40"/>
      <c r="AC1197" s="40"/>
      <c r="AD1197" s="40"/>
      <c r="AE1197" s="40"/>
      <c r="AF1197" s="40"/>
      <c r="AG1197" s="40"/>
      <c r="AH1197" s="40"/>
      <c r="AI1197" s="40"/>
      <c r="AJ1197" s="40"/>
    </row>
    <row r="1198" spans="1:36" x14ac:dyDescent="0.25">
      <c r="A1198" s="40"/>
      <c r="B1198" s="40"/>
      <c r="C1198" s="40"/>
      <c r="D1198" s="40"/>
      <c r="E1198" s="40"/>
      <c r="F1198" s="40"/>
      <c r="G1198" s="40"/>
      <c r="H1198" s="40"/>
      <c r="I1198" s="40"/>
      <c r="J1198" s="40"/>
      <c r="K1198" s="40"/>
      <c r="L1198" s="40"/>
      <c r="M1198" s="40"/>
      <c r="N1198" s="40"/>
      <c r="O1198" s="40"/>
      <c r="P1198" s="40"/>
      <c r="Q1198" s="40"/>
      <c r="R1198" s="40"/>
      <c r="S1198" s="40"/>
      <c r="T1198" s="40"/>
      <c r="U1198" s="40"/>
      <c r="V1198" s="40"/>
      <c r="W1198" s="40"/>
      <c r="X1198" s="40"/>
      <c r="Y1198" s="40"/>
      <c r="Z1198" s="40"/>
      <c r="AA1198" s="40"/>
      <c r="AB1198" s="40"/>
      <c r="AC1198" s="40"/>
      <c r="AD1198" s="40"/>
      <c r="AE1198" s="40"/>
      <c r="AF1198" s="40"/>
      <c r="AG1198" s="40"/>
      <c r="AH1198" s="40"/>
      <c r="AI1198" s="40"/>
      <c r="AJ1198" s="40"/>
    </row>
    <row r="1199" spans="1:36" x14ac:dyDescent="0.25">
      <c r="A1199" s="40"/>
      <c r="B1199" s="40"/>
      <c r="C1199" s="40"/>
      <c r="D1199" s="40"/>
      <c r="E1199" s="40"/>
      <c r="F1199" s="40"/>
      <c r="G1199" s="40"/>
      <c r="H1199" s="40"/>
      <c r="I1199" s="40"/>
      <c r="J1199" s="40"/>
      <c r="K1199" s="40"/>
      <c r="L1199" s="40"/>
      <c r="M1199" s="40"/>
      <c r="N1199" s="40"/>
      <c r="O1199" s="40"/>
      <c r="P1199" s="40"/>
      <c r="Q1199" s="40"/>
      <c r="R1199" s="40"/>
      <c r="S1199" s="40"/>
      <c r="T1199" s="40"/>
      <c r="U1199" s="40"/>
      <c r="V1199" s="40"/>
      <c r="W1199" s="40"/>
      <c r="X1199" s="40"/>
      <c r="Y1199" s="40"/>
      <c r="Z1199" s="40"/>
      <c r="AA1199" s="40"/>
      <c r="AB1199" s="40"/>
      <c r="AC1199" s="40"/>
      <c r="AD1199" s="40"/>
      <c r="AE1199" s="40"/>
      <c r="AF1199" s="40"/>
      <c r="AG1199" s="40"/>
      <c r="AH1199" s="40"/>
      <c r="AI1199" s="40"/>
      <c r="AJ1199" s="40"/>
    </row>
    <row r="1200" spans="1:36" x14ac:dyDescent="0.25">
      <c r="A1200" s="40"/>
      <c r="B1200" s="40"/>
      <c r="C1200" s="40"/>
      <c r="D1200" s="40"/>
      <c r="E1200" s="40"/>
      <c r="F1200" s="40"/>
      <c r="G1200" s="40"/>
      <c r="H1200" s="40"/>
      <c r="I1200" s="40"/>
      <c r="J1200" s="40"/>
      <c r="K1200" s="40"/>
      <c r="L1200" s="40"/>
      <c r="M1200" s="40"/>
      <c r="N1200" s="40"/>
      <c r="O1200" s="40"/>
      <c r="P1200" s="40"/>
      <c r="Q1200" s="40"/>
      <c r="R1200" s="40"/>
      <c r="S1200" s="40"/>
      <c r="T1200" s="40"/>
      <c r="U1200" s="40"/>
      <c r="V1200" s="40"/>
      <c r="W1200" s="40"/>
      <c r="X1200" s="40"/>
      <c r="Y1200" s="40"/>
      <c r="Z1200" s="40"/>
      <c r="AA1200" s="40"/>
      <c r="AB1200" s="40"/>
      <c r="AC1200" s="40"/>
      <c r="AD1200" s="40"/>
      <c r="AE1200" s="40"/>
      <c r="AF1200" s="40"/>
      <c r="AG1200" s="40"/>
      <c r="AH1200" s="40"/>
      <c r="AI1200" s="40"/>
      <c r="AJ1200" s="40"/>
    </row>
    <row r="1201" spans="1:36" x14ac:dyDescent="0.25">
      <c r="A1201" s="40"/>
      <c r="B1201" s="40"/>
      <c r="C1201" s="40"/>
      <c r="D1201" s="40"/>
      <c r="E1201" s="40"/>
      <c r="F1201" s="40"/>
      <c r="G1201" s="40"/>
      <c r="H1201" s="40"/>
      <c r="I1201" s="40"/>
      <c r="J1201" s="40"/>
      <c r="K1201" s="40"/>
      <c r="L1201" s="40"/>
      <c r="M1201" s="40"/>
      <c r="N1201" s="40"/>
      <c r="O1201" s="40"/>
      <c r="P1201" s="40"/>
      <c r="Q1201" s="40"/>
      <c r="R1201" s="40"/>
      <c r="S1201" s="40"/>
      <c r="T1201" s="40"/>
      <c r="U1201" s="40"/>
      <c r="V1201" s="40"/>
      <c r="W1201" s="40"/>
      <c r="X1201" s="40"/>
      <c r="Y1201" s="40"/>
      <c r="Z1201" s="40"/>
      <c r="AA1201" s="40"/>
      <c r="AB1201" s="40"/>
      <c r="AC1201" s="40"/>
      <c r="AD1201" s="40"/>
      <c r="AE1201" s="40"/>
      <c r="AF1201" s="40"/>
      <c r="AG1201" s="40"/>
      <c r="AH1201" s="40"/>
      <c r="AI1201" s="40"/>
      <c r="AJ1201" s="40"/>
    </row>
    <row r="1202" spans="1:36" x14ac:dyDescent="0.25">
      <c r="A1202" s="40"/>
      <c r="B1202" s="40"/>
      <c r="C1202" s="40"/>
      <c r="D1202" s="40"/>
      <c r="E1202" s="40"/>
      <c r="F1202" s="40"/>
      <c r="G1202" s="40"/>
      <c r="H1202" s="40"/>
      <c r="I1202" s="40"/>
      <c r="J1202" s="40"/>
      <c r="K1202" s="40"/>
      <c r="L1202" s="40"/>
      <c r="M1202" s="40"/>
      <c r="N1202" s="40"/>
      <c r="O1202" s="40"/>
      <c r="P1202" s="40"/>
      <c r="Q1202" s="40"/>
      <c r="R1202" s="40"/>
      <c r="S1202" s="40"/>
      <c r="T1202" s="40"/>
      <c r="U1202" s="40"/>
      <c r="V1202" s="40"/>
      <c r="W1202" s="40"/>
      <c r="X1202" s="40"/>
      <c r="Y1202" s="40"/>
      <c r="Z1202" s="40"/>
      <c r="AA1202" s="40"/>
      <c r="AB1202" s="40"/>
      <c r="AC1202" s="40"/>
      <c r="AD1202" s="40"/>
      <c r="AE1202" s="40"/>
      <c r="AF1202" s="40"/>
      <c r="AG1202" s="40"/>
      <c r="AH1202" s="40"/>
      <c r="AI1202" s="40"/>
      <c r="AJ1202" s="40"/>
    </row>
    <row r="1203" spans="1:36" x14ac:dyDescent="0.25">
      <c r="A1203" s="40"/>
      <c r="B1203" s="40"/>
      <c r="C1203" s="40"/>
      <c r="D1203" s="40"/>
      <c r="E1203" s="40"/>
      <c r="F1203" s="40"/>
      <c r="G1203" s="40"/>
      <c r="H1203" s="40"/>
      <c r="I1203" s="40"/>
      <c r="J1203" s="40"/>
      <c r="K1203" s="40"/>
      <c r="L1203" s="40"/>
      <c r="M1203" s="40"/>
      <c r="N1203" s="40"/>
      <c r="O1203" s="40"/>
      <c r="P1203" s="40"/>
      <c r="Q1203" s="40"/>
      <c r="R1203" s="40"/>
      <c r="S1203" s="40"/>
      <c r="T1203" s="40"/>
      <c r="U1203" s="40"/>
      <c r="V1203" s="40"/>
      <c r="W1203" s="40"/>
      <c r="X1203" s="40"/>
      <c r="Y1203" s="40"/>
      <c r="Z1203" s="40"/>
      <c r="AA1203" s="40"/>
      <c r="AB1203" s="40"/>
      <c r="AC1203" s="40"/>
      <c r="AD1203" s="40"/>
      <c r="AE1203" s="40"/>
      <c r="AF1203" s="40"/>
      <c r="AG1203" s="40"/>
      <c r="AH1203" s="40"/>
      <c r="AI1203" s="40"/>
      <c r="AJ1203" s="40"/>
    </row>
    <row r="1204" spans="1:36" x14ac:dyDescent="0.25">
      <c r="A1204" s="40"/>
      <c r="B1204" s="40"/>
      <c r="C1204" s="40"/>
      <c r="D1204" s="40"/>
      <c r="E1204" s="40"/>
      <c r="F1204" s="40"/>
      <c r="G1204" s="40"/>
      <c r="H1204" s="40"/>
      <c r="I1204" s="40"/>
      <c r="J1204" s="40"/>
      <c r="K1204" s="40"/>
      <c r="L1204" s="40"/>
      <c r="M1204" s="40"/>
      <c r="N1204" s="40"/>
      <c r="O1204" s="40"/>
      <c r="P1204" s="40"/>
      <c r="Q1204" s="40"/>
      <c r="R1204" s="40"/>
      <c r="S1204" s="40"/>
      <c r="T1204" s="40"/>
      <c r="U1204" s="40"/>
      <c r="V1204" s="40"/>
      <c r="W1204" s="40"/>
      <c r="X1204" s="40"/>
      <c r="Y1204" s="40"/>
      <c r="Z1204" s="40"/>
      <c r="AA1204" s="40"/>
      <c r="AB1204" s="40"/>
      <c r="AC1204" s="40"/>
      <c r="AD1204" s="40"/>
      <c r="AE1204" s="40"/>
      <c r="AF1204" s="40"/>
      <c r="AG1204" s="40"/>
      <c r="AH1204" s="40"/>
      <c r="AI1204" s="40"/>
      <c r="AJ1204" s="40"/>
    </row>
    <row r="1205" spans="1:36" x14ac:dyDescent="0.25">
      <c r="A1205" s="40"/>
      <c r="B1205" s="40"/>
      <c r="C1205" s="40"/>
      <c r="D1205" s="40"/>
      <c r="E1205" s="40"/>
      <c r="F1205" s="40"/>
      <c r="G1205" s="40"/>
      <c r="H1205" s="40"/>
      <c r="I1205" s="40"/>
      <c r="J1205" s="40"/>
      <c r="K1205" s="40"/>
      <c r="L1205" s="40"/>
      <c r="M1205" s="40"/>
      <c r="N1205" s="40"/>
      <c r="O1205" s="40"/>
      <c r="P1205" s="40"/>
      <c r="Q1205" s="40"/>
      <c r="R1205" s="40"/>
      <c r="S1205" s="40"/>
      <c r="T1205" s="40"/>
      <c r="U1205" s="40"/>
      <c r="V1205" s="40"/>
      <c r="W1205" s="40"/>
      <c r="X1205" s="40"/>
      <c r="Y1205" s="40"/>
      <c r="Z1205" s="40"/>
      <c r="AA1205" s="40"/>
      <c r="AB1205" s="40"/>
      <c r="AC1205" s="40"/>
      <c r="AD1205" s="40"/>
      <c r="AE1205" s="40"/>
      <c r="AF1205" s="40"/>
      <c r="AG1205" s="40"/>
      <c r="AH1205" s="40"/>
      <c r="AI1205" s="40"/>
      <c r="AJ1205" s="40"/>
    </row>
    <row r="1206" spans="1:36" x14ac:dyDescent="0.25">
      <c r="A1206" s="40"/>
      <c r="B1206" s="40"/>
      <c r="C1206" s="40"/>
      <c r="D1206" s="40"/>
      <c r="E1206" s="40"/>
      <c r="F1206" s="40"/>
      <c r="G1206" s="40"/>
      <c r="H1206" s="40"/>
      <c r="I1206" s="40"/>
      <c r="J1206" s="40"/>
      <c r="K1206" s="40"/>
      <c r="L1206" s="40"/>
      <c r="M1206" s="40"/>
      <c r="N1206" s="40"/>
      <c r="O1206" s="40"/>
      <c r="P1206" s="40"/>
      <c r="Q1206" s="40"/>
      <c r="R1206" s="40"/>
      <c r="S1206" s="40"/>
      <c r="T1206" s="40"/>
      <c r="U1206" s="40"/>
      <c r="V1206" s="40"/>
      <c r="W1206" s="40"/>
      <c r="X1206" s="40"/>
      <c r="Y1206" s="40"/>
      <c r="Z1206" s="40"/>
      <c r="AA1206" s="40"/>
      <c r="AB1206" s="40"/>
      <c r="AC1206" s="40"/>
      <c r="AD1206" s="40"/>
      <c r="AE1206" s="40"/>
      <c r="AF1206" s="40"/>
      <c r="AG1206" s="40"/>
      <c r="AH1206" s="40"/>
      <c r="AI1206" s="40"/>
      <c r="AJ1206" s="40"/>
    </row>
    <row r="1207" spans="1:36" x14ac:dyDescent="0.25">
      <c r="A1207" s="40"/>
      <c r="B1207" s="40"/>
      <c r="C1207" s="40"/>
      <c r="D1207" s="40"/>
      <c r="E1207" s="40"/>
      <c r="F1207" s="40"/>
      <c r="G1207" s="40"/>
      <c r="H1207" s="40"/>
      <c r="I1207" s="40"/>
      <c r="J1207" s="40"/>
      <c r="K1207" s="40"/>
      <c r="L1207" s="40"/>
      <c r="M1207" s="40"/>
      <c r="N1207" s="40"/>
      <c r="O1207" s="40"/>
      <c r="P1207" s="40"/>
      <c r="Q1207" s="40"/>
      <c r="R1207" s="40"/>
      <c r="S1207" s="40"/>
      <c r="T1207" s="40"/>
      <c r="U1207" s="40"/>
      <c r="V1207" s="40"/>
      <c r="W1207" s="40"/>
      <c r="X1207" s="40"/>
      <c r="Y1207" s="40"/>
      <c r="Z1207" s="40"/>
      <c r="AA1207" s="40"/>
      <c r="AB1207" s="40"/>
      <c r="AC1207" s="40"/>
      <c r="AD1207" s="40"/>
      <c r="AE1207" s="40"/>
      <c r="AF1207" s="40"/>
      <c r="AG1207" s="40"/>
      <c r="AH1207" s="40"/>
      <c r="AI1207" s="40"/>
      <c r="AJ1207" s="40"/>
    </row>
    <row r="1208" spans="1:36" x14ac:dyDescent="0.25">
      <c r="A1208" s="40"/>
      <c r="B1208" s="40"/>
      <c r="C1208" s="40"/>
      <c r="D1208" s="40"/>
      <c r="E1208" s="40"/>
      <c r="F1208" s="40"/>
      <c r="G1208" s="40"/>
      <c r="H1208" s="40"/>
      <c r="I1208" s="40"/>
      <c r="J1208" s="40"/>
      <c r="K1208" s="40"/>
      <c r="L1208" s="40"/>
      <c r="M1208" s="40"/>
      <c r="N1208" s="40"/>
      <c r="O1208" s="40"/>
      <c r="P1208" s="40"/>
      <c r="Q1208" s="40"/>
      <c r="R1208" s="40"/>
      <c r="S1208" s="40"/>
      <c r="T1208" s="40"/>
      <c r="U1208" s="40"/>
      <c r="V1208" s="40"/>
      <c r="W1208" s="40"/>
      <c r="X1208" s="40"/>
      <c r="Y1208" s="40"/>
      <c r="Z1208" s="40"/>
      <c r="AA1208" s="40"/>
      <c r="AB1208" s="40"/>
      <c r="AC1208" s="40"/>
      <c r="AD1208" s="40"/>
      <c r="AE1208" s="40"/>
      <c r="AF1208" s="40"/>
      <c r="AG1208" s="40"/>
      <c r="AH1208" s="40"/>
      <c r="AI1208" s="40"/>
      <c r="AJ1208" s="40"/>
    </row>
    <row r="1209" spans="1:36" x14ac:dyDescent="0.25">
      <c r="A1209" s="40"/>
      <c r="B1209" s="40"/>
      <c r="C1209" s="40"/>
      <c r="D1209" s="40"/>
      <c r="E1209" s="40"/>
      <c r="F1209" s="40"/>
      <c r="G1209" s="40"/>
      <c r="H1209" s="40"/>
      <c r="I1209" s="40"/>
      <c r="J1209" s="40"/>
      <c r="K1209" s="40"/>
      <c r="L1209" s="40"/>
      <c r="M1209" s="40"/>
      <c r="N1209" s="40"/>
      <c r="O1209" s="40"/>
      <c r="P1209" s="40"/>
      <c r="Q1209" s="40"/>
      <c r="R1209" s="40"/>
      <c r="S1209" s="40"/>
      <c r="T1209" s="40"/>
      <c r="U1209" s="40"/>
      <c r="V1209" s="40"/>
      <c r="W1209" s="40"/>
      <c r="X1209" s="40"/>
      <c r="Y1209" s="40"/>
      <c r="Z1209" s="40"/>
      <c r="AA1209" s="40"/>
      <c r="AB1209" s="40"/>
      <c r="AC1209" s="40"/>
      <c r="AD1209" s="40"/>
      <c r="AE1209" s="40"/>
      <c r="AF1209" s="40"/>
      <c r="AG1209" s="40"/>
      <c r="AH1209" s="40"/>
      <c r="AI1209" s="40"/>
      <c r="AJ1209" s="40"/>
    </row>
    <row r="1210" spans="1:36" x14ac:dyDescent="0.25">
      <c r="A1210" s="40"/>
      <c r="B1210" s="40"/>
      <c r="C1210" s="40"/>
      <c r="D1210" s="40"/>
      <c r="E1210" s="40"/>
      <c r="F1210" s="40"/>
      <c r="G1210" s="40"/>
      <c r="H1210" s="40"/>
      <c r="I1210" s="40"/>
      <c r="J1210" s="40"/>
      <c r="K1210" s="40"/>
      <c r="L1210" s="40"/>
      <c r="M1210" s="40"/>
      <c r="N1210" s="40"/>
      <c r="O1210" s="40"/>
      <c r="P1210" s="40"/>
      <c r="Q1210" s="40"/>
      <c r="R1210" s="40"/>
      <c r="S1210" s="40"/>
      <c r="T1210" s="40"/>
      <c r="U1210" s="40"/>
      <c r="V1210" s="40"/>
      <c r="W1210" s="40"/>
      <c r="X1210" s="40"/>
      <c r="Y1210" s="40"/>
      <c r="Z1210" s="40"/>
      <c r="AA1210" s="40"/>
      <c r="AB1210" s="40"/>
      <c r="AC1210" s="40"/>
      <c r="AD1210" s="40"/>
      <c r="AE1210" s="40"/>
      <c r="AF1210" s="40"/>
      <c r="AG1210" s="40"/>
      <c r="AH1210" s="40"/>
      <c r="AI1210" s="40"/>
      <c r="AJ1210" s="40"/>
    </row>
    <row r="1211" spans="1:36" x14ac:dyDescent="0.25">
      <c r="A1211" s="40"/>
      <c r="B1211" s="40"/>
      <c r="C1211" s="40"/>
      <c r="D1211" s="40"/>
      <c r="E1211" s="40"/>
      <c r="F1211" s="40"/>
      <c r="G1211" s="40"/>
      <c r="H1211" s="40"/>
      <c r="I1211" s="40"/>
      <c r="J1211" s="40"/>
      <c r="K1211" s="40"/>
      <c r="L1211" s="40"/>
      <c r="M1211" s="40"/>
      <c r="N1211" s="40"/>
      <c r="O1211" s="40"/>
      <c r="P1211" s="40"/>
      <c r="Q1211" s="40"/>
      <c r="R1211" s="40"/>
      <c r="S1211" s="40"/>
      <c r="T1211" s="40"/>
      <c r="U1211" s="40"/>
      <c r="V1211" s="40"/>
      <c r="W1211" s="40"/>
      <c r="X1211" s="40"/>
      <c r="Y1211" s="40"/>
      <c r="Z1211" s="40"/>
      <c r="AA1211" s="40"/>
      <c r="AB1211" s="40"/>
      <c r="AC1211" s="40"/>
      <c r="AD1211" s="40"/>
      <c r="AE1211" s="40"/>
      <c r="AF1211" s="40"/>
      <c r="AG1211" s="40"/>
      <c r="AH1211" s="40"/>
      <c r="AI1211" s="40"/>
      <c r="AJ1211" s="40"/>
    </row>
    <row r="1212" spans="1:36" x14ac:dyDescent="0.25">
      <c r="A1212" s="40"/>
      <c r="B1212" s="40"/>
      <c r="C1212" s="40"/>
      <c r="D1212" s="40"/>
      <c r="E1212" s="40"/>
      <c r="F1212" s="40"/>
      <c r="G1212" s="40"/>
      <c r="H1212" s="40"/>
      <c r="I1212" s="40"/>
      <c r="J1212" s="40"/>
      <c r="K1212" s="40"/>
      <c r="L1212" s="40"/>
      <c r="M1212" s="40"/>
      <c r="N1212" s="40"/>
      <c r="O1212" s="40"/>
      <c r="P1212" s="40"/>
      <c r="Q1212" s="40"/>
      <c r="R1212" s="40"/>
      <c r="S1212" s="40"/>
      <c r="T1212" s="40"/>
      <c r="U1212" s="40"/>
      <c r="V1212" s="40"/>
      <c r="W1212" s="40"/>
      <c r="X1212" s="40"/>
      <c r="Y1212" s="40"/>
      <c r="Z1212" s="40"/>
      <c r="AA1212" s="40"/>
      <c r="AB1212" s="40"/>
      <c r="AC1212" s="40"/>
      <c r="AD1212" s="40"/>
      <c r="AE1212" s="40"/>
      <c r="AF1212" s="40"/>
      <c r="AG1212" s="40"/>
      <c r="AH1212" s="40"/>
      <c r="AI1212" s="40"/>
      <c r="AJ1212" s="40"/>
    </row>
    <row r="1213" spans="1:36" x14ac:dyDescent="0.25">
      <c r="A1213" s="40"/>
      <c r="B1213" s="40"/>
      <c r="C1213" s="40"/>
      <c r="D1213" s="40"/>
      <c r="E1213" s="40"/>
      <c r="F1213" s="40"/>
      <c r="G1213" s="40"/>
      <c r="H1213" s="40"/>
      <c r="I1213" s="40"/>
      <c r="J1213" s="40"/>
      <c r="K1213" s="40"/>
      <c r="L1213" s="40"/>
      <c r="M1213" s="40"/>
      <c r="N1213" s="40"/>
      <c r="O1213" s="40"/>
      <c r="P1213" s="40"/>
      <c r="Q1213" s="40"/>
      <c r="R1213" s="40"/>
      <c r="S1213" s="40"/>
      <c r="T1213" s="40"/>
      <c r="U1213" s="40"/>
      <c r="V1213" s="40"/>
      <c r="W1213" s="40"/>
      <c r="X1213" s="40"/>
      <c r="Y1213" s="40"/>
      <c r="Z1213" s="40"/>
      <c r="AA1213" s="40"/>
      <c r="AB1213" s="40"/>
      <c r="AC1213" s="40"/>
      <c r="AD1213" s="40"/>
      <c r="AE1213" s="40"/>
      <c r="AF1213" s="40"/>
      <c r="AG1213" s="40"/>
      <c r="AH1213" s="40"/>
      <c r="AI1213" s="40"/>
      <c r="AJ1213" s="40"/>
    </row>
    <row r="1214" spans="1:36" x14ac:dyDescent="0.25">
      <c r="A1214" s="40"/>
      <c r="B1214" s="40"/>
      <c r="C1214" s="40"/>
      <c r="D1214" s="40"/>
      <c r="E1214" s="40"/>
      <c r="F1214" s="40"/>
      <c r="G1214" s="40"/>
      <c r="H1214" s="40"/>
      <c r="I1214" s="40"/>
      <c r="J1214" s="40"/>
      <c r="K1214" s="40"/>
      <c r="L1214" s="40"/>
      <c r="M1214" s="40"/>
      <c r="N1214" s="40"/>
      <c r="O1214" s="40"/>
      <c r="P1214" s="40"/>
      <c r="Q1214" s="40"/>
      <c r="R1214" s="40"/>
      <c r="S1214" s="40"/>
      <c r="T1214" s="40"/>
      <c r="U1214" s="40"/>
      <c r="V1214" s="40"/>
      <c r="W1214" s="40"/>
      <c r="X1214" s="40"/>
      <c r="Y1214" s="40"/>
      <c r="Z1214" s="40"/>
      <c r="AA1214" s="40"/>
      <c r="AB1214" s="40"/>
      <c r="AC1214" s="40"/>
      <c r="AD1214" s="40"/>
      <c r="AE1214" s="40"/>
      <c r="AF1214" s="40"/>
      <c r="AG1214" s="40"/>
      <c r="AH1214" s="40"/>
      <c r="AI1214" s="40"/>
      <c r="AJ1214" s="40"/>
    </row>
    <row r="1215" spans="1:36" x14ac:dyDescent="0.25">
      <c r="A1215" s="40"/>
      <c r="B1215" s="40"/>
      <c r="C1215" s="40"/>
      <c r="D1215" s="40"/>
      <c r="E1215" s="40"/>
      <c r="F1215" s="40"/>
      <c r="G1215" s="40"/>
      <c r="H1215" s="40"/>
      <c r="I1215" s="40"/>
      <c r="J1215" s="40"/>
      <c r="K1215" s="40"/>
      <c r="L1215" s="40"/>
      <c r="M1215" s="40"/>
      <c r="N1215" s="40"/>
      <c r="O1215" s="40"/>
      <c r="P1215" s="40"/>
      <c r="Q1215" s="40"/>
      <c r="R1215" s="40"/>
      <c r="S1215" s="40"/>
      <c r="T1215" s="40"/>
      <c r="U1215" s="40"/>
      <c r="V1215" s="40"/>
      <c r="W1215" s="40"/>
      <c r="X1215" s="40"/>
      <c r="Y1215" s="40"/>
      <c r="Z1215" s="40"/>
      <c r="AA1215" s="40"/>
      <c r="AB1215" s="40"/>
      <c r="AC1215" s="40"/>
      <c r="AD1215" s="40"/>
      <c r="AE1215" s="40"/>
      <c r="AF1215" s="40"/>
      <c r="AG1215" s="40"/>
      <c r="AH1215" s="40"/>
      <c r="AI1215" s="40"/>
      <c r="AJ1215" s="40"/>
    </row>
    <row r="1216" spans="1:36" x14ac:dyDescent="0.25">
      <c r="A1216" s="40"/>
      <c r="B1216" s="40"/>
      <c r="C1216" s="40"/>
      <c r="D1216" s="40"/>
      <c r="E1216" s="40"/>
      <c r="F1216" s="40"/>
      <c r="G1216" s="40"/>
      <c r="H1216" s="40"/>
      <c r="I1216" s="40"/>
      <c r="J1216" s="40"/>
      <c r="K1216" s="40"/>
      <c r="L1216" s="40"/>
      <c r="M1216" s="40"/>
      <c r="N1216" s="40"/>
      <c r="O1216" s="40"/>
      <c r="P1216" s="40"/>
      <c r="Q1216" s="40"/>
      <c r="R1216" s="40"/>
      <c r="S1216" s="40"/>
      <c r="T1216" s="40"/>
      <c r="U1216" s="40"/>
      <c r="V1216" s="40"/>
      <c r="W1216" s="40"/>
      <c r="X1216" s="40"/>
      <c r="Y1216" s="40"/>
      <c r="Z1216" s="40"/>
      <c r="AA1216" s="40"/>
      <c r="AB1216" s="40"/>
      <c r="AC1216" s="40"/>
      <c r="AD1216" s="40"/>
      <c r="AE1216" s="40"/>
      <c r="AF1216" s="40"/>
      <c r="AG1216" s="40"/>
      <c r="AH1216" s="40"/>
      <c r="AI1216" s="40"/>
      <c r="AJ1216" s="40"/>
    </row>
    <row r="1217" spans="1:36" x14ac:dyDescent="0.25">
      <c r="A1217" s="40"/>
      <c r="B1217" s="40"/>
      <c r="C1217" s="40"/>
      <c r="D1217" s="40"/>
      <c r="E1217" s="40"/>
      <c r="F1217" s="40"/>
      <c r="G1217" s="40"/>
      <c r="H1217" s="40"/>
      <c r="I1217" s="40"/>
      <c r="J1217" s="40"/>
      <c r="K1217" s="40"/>
      <c r="L1217" s="40"/>
      <c r="M1217" s="40"/>
      <c r="N1217" s="40"/>
      <c r="O1217" s="40"/>
      <c r="P1217" s="40"/>
      <c r="Q1217" s="40"/>
      <c r="R1217" s="40"/>
      <c r="S1217" s="40"/>
      <c r="T1217" s="40"/>
      <c r="U1217" s="40"/>
      <c r="V1217" s="40"/>
      <c r="W1217" s="40"/>
      <c r="X1217" s="40"/>
      <c r="Y1217" s="40"/>
      <c r="Z1217" s="40"/>
      <c r="AA1217" s="40"/>
      <c r="AB1217" s="40"/>
      <c r="AC1217" s="40"/>
      <c r="AD1217" s="40"/>
      <c r="AE1217" s="40"/>
      <c r="AF1217" s="40"/>
      <c r="AG1217" s="40"/>
      <c r="AH1217" s="40"/>
      <c r="AI1217" s="40"/>
      <c r="AJ1217" s="40"/>
    </row>
    <row r="1218" spans="1:36" x14ac:dyDescent="0.25">
      <c r="A1218" s="40"/>
      <c r="B1218" s="40"/>
      <c r="C1218" s="40"/>
      <c r="D1218" s="40"/>
      <c r="E1218" s="40"/>
      <c r="F1218" s="40"/>
      <c r="G1218" s="40"/>
      <c r="H1218" s="40"/>
      <c r="I1218" s="40"/>
      <c r="J1218" s="40"/>
      <c r="K1218" s="40"/>
      <c r="L1218" s="40"/>
      <c r="M1218" s="40"/>
      <c r="N1218" s="40"/>
      <c r="O1218" s="40"/>
      <c r="P1218" s="40"/>
      <c r="Q1218" s="40"/>
      <c r="R1218" s="40"/>
      <c r="S1218" s="40"/>
      <c r="T1218" s="40"/>
      <c r="U1218" s="40"/>
      <c r="V1218" s="40"/>
      <c r="W1218" s="40"/>
      <c r="X1218" s="40"/>
      <c r="Y1218" s="40"/>
      <c r="Z1218" s="40"/>
      <c r="AA1218" s="40"/>
      <c r="AB1218" s="40"/>
      <c r="AC1218" s="40"/>
      <c r="AD1218" s="40"/>
      <c r="AE1218" s="40"/>
      <c r="AF1218" s="40"/>
      <c r="AG1218" s="40"/>
      <c r="AH1218" s="40"/>
      <c r="AI1218" s="40"/>
      <c r="AJ1218" s="40"/>
    </row>
    <row r="1219" spans="1:36" x14ac:dyDescent="0.25">
      <c r="A1219" s="40"/>
      <c r="B1219" s="40"/>
      <c r="C1219" s="40"/>
      <c r="D1219" s="40"/>
      <c r="E1219" s="40"/>
      <c r="F1219" s="40"/>
      <c r="G1219" s="40"/>
      <c r="H1219" s="40"/>
      <c r="I1219" s="40"/>
      <c r="J1219" s="40"/>
      <c r="K1219" s="40"/>
      <c r="L1219" s="40"/>
      <c r="M1219" s="40"/>
      <c r="N1219" s="40"/>
      <c r="O1219" s="40"/>
      <c r="P1219" s="40"/>
      <c r="Q1219" s="40"/>
      <c r="R1219" s="40"/>
      <c r="S1219" s="40"/>
      <c r="T1219" s="40"/>
      <c r="U1219" s="40"/>
      <c r="V1219" s="40"/>
      <c r="W1219" s="40"/>
      <c r="X1219" s="40"/>
      <c r="Y1219" s="40"/>
      <c r="Z1219" s="40"/>
      <c r="AA1219" s="40"/>
      <c r="AB1219" s="40"/>
      <c r="AC1219" s="40"/>
      <c r="AD1219" s="40"/>
      <c r="AE1219" s="40"/>
      <c r="AF1219" s="40"/>
      <c r="AG1219" s="40"/>
      <c r="AH1219" s="40"/>
      <c r="AI1219" s="40"/>
      <c r="AJ1219" s="40"/>
    </row>
    <row r="1220" spans="1:36" x14ac:dyDescent="0.25">
      <c r="A1220" s="40"/>
      <c r="B1220" s="40"/>
      <c r="C1220" s="40"/>
      <c r="D1220" s="40"/>
      <c r="E1220" s="40"/>
      <c r="F1220" s="40"/>
      <c r="G1220" s="40"/>
      <c r="H1220" s="40"/>
      <c r="I1220" s="40"/>
      <c r="J1220" s="40"/>
      <c r="K1220" s="40"/>
      <c r="L1220" s="40"/>
      <c r="M1220" s="40"/>
      <c r="N1220" s="40"/>
      <c r="O1220" s="40"/>
      <c r="P1220" s="40"/>
      <c r="Q1220" s="40"/>
      <c r="R1220" s="40"/>
      <c r="S1220" s="40"/>
      <c r="T1220" s="40"/>
      <c r="U1220" s="40"/>
      <c r="V1220" s="40"/>
      <c r="W1220" s="40"/>
      <c r="X1220" s="40"/>
      <c r="Y1220" s="40"/>
      <c r="Z1220" s="40"/>
      <c r="AA1220" s="40"/>
      <c r="AB1220" s="40"/>
      <c r="AC1220" s="40"/>
      <c r="AD1220" s="40"/>
      <c r="AE1220" s="40"/>
      <c r="AF1220" s="40"/>
      <c r="AG1220" s="40"/>
      <c r="AH1220" s="40"/>
      <c r="AI1220" s="40"/>
      <c r="AJ1220" s="40"/>
    </row>
    <row r="1221" spans="1:36" x14ac:dyDescent="0.25">
      <c r="A1221" s="40"/>
      <c r="B1221" s="40"/>
      <c r="C1221" s="40"/>
      <c r="D1221" s="40"/>
      <c r="E1221" s="40"/>
      <c r="F1221" s="40"/>
      <c r="G1221" s="40"/>
      <c r="H1221" s="40"/>
      <c r="I1221" s="40"/>
      <c r="J1221" s="40"/>
      <c r="K1221" s="40"/>
      <c r="L1221" s="40"/>
      <c r="M1221" s="40"/>
      <c r="N1221" s="40"/>
      <c r="O1221" s="40"/>
      <c r="P1221" s="40"/>
      <c r="Q1221" s="40"/>
      <c r="R1221" s="40"/>
      <c r="S1221" s="40"/>
      <c r="T1221" s="40"/>
      <c r="U1221" s="40"/>
      <c r="V1221" s="40"/>
      <c r="W1221" s="40"/>
      <c r="X1221" s="40"/>
      <c r="Y1221" s="40"/>
      <c r="Z1221" s="40"/>
      <c r="AA1221" s="40"/>
      <c r="AB1221" s="40"/>
      <c r="AC1221" s="40"/>
      <c r="AD1221" s="40"/>
      <c r="AE1221" s="40"/>
      <c r="AF1221" s="40"/>
      <c r="AG1221" s="40"/>
      <c r="AH1221" s="40"/>
      <c r="AI1221" s="40"/>
      <c r="AJ1221" s="40"/>
    </row>
    <row r="1222" spans="1:36" x14ac:dyDescent="0.25">
      <c r="A1222" s="40"/>
      <c r="B1222" s="40"/>
      <c r="C1222" s="40"/>
      <c r="D1222" s="40"/>
      <c r="E1222" s="40"/>
      <c r="F1222" s="40"/>
      <c r="G1222" s="40"/>
      <c r="H1222" s="40"/>
      <c r="I1222" s="40"/>
      <c r="J1222" s="40"/>
      <c r="K1222" s="40"/>
      <c r="L1222" s="40"/>
      <c r="M1222" s="40"/>
      <c r="N1222" s="40"/>
      <c r="O1222" s="40"/>
      <c r="P1222" s="40"/>
      <c r="Q1222" s="40"/>
      <c r="R1222" s="40"/>
      <c r="S1222" s="40"/>
      <c r="T1222" s="40"/>
      <c r="U1222" s="40"/>
      <c r="V1222" s="40"/>
      <c r="W1222" s="40"/>
      <c r="X1222" s="40"/>
      <c r="Y1222" s="40"/>
      <c r="Z1222" s="40"/>
      <c r="AA1222" s="40"/>
      <c r="AB1222" s="40"/>
      <c r="AC1222" s="40"/>
      <c r="AD1222" s="40"/>
      <c r="AE1222" s="40"/>
      <c r="AF1222" s="40"/>
      <c r="AG1222" s="40"/>
      <c r="AH1222" s="40"/>
      <c r="AI1222" s="40"/>
      <c r="AJ1222" s="40"/>
    </row>
    <row r="1223" spans="1:36" x14ac:dyDescent="0.25">
      <c r="A1223" s="40"/>
      <c r="B1223" s="40"/>
      <c r="C1223" s="40"/>
      <c r="D1223" s="40"/>
      <c r="E1223" s="40"/>
      <c r="F1223" s="40"/>
      <c r="G1223" s="40"/>
      <c r="H1223" s="40"/>
      <c r="I1223" s="40"/>
      <c r="J1223" s="40"/>
      <c r="K1223" s="40"/>
      <c r="L1223" s="40"/>
      <c r="M1223" s="40"/>
      <c r="N1223" s="40"/>
      <c r="O1223" s="40"/>
      <c r="P1223" s="40"/>
      <c r="Q1223" s="40"/>
      <c r="R1223" s="40"/>
      <c r="S1223" s="40"/>
      <c r="T1223" s="40"/>
      <c r="U1223" s="40"/>
      <c r="V1223" s="40"/>
      <c r="W1223" s="40"/>
      <c r="X1223" s="40"/>
      <c r="Y1223" s="40"/>
      <c r="Z1223" s="40"/>
      <c r="AA1223" s="40"/>
      <c r="AB1223" s="40"/>
      <c r="AC1223" s="40"/>
      <c r="AD1223" s="40"/>
      <c r="AE1223" s="40"/>
      <c r="AF1223" s="40"/>
      <c r="AG1223" s="40"/>
      <c r="AH1223" s="40"/>
      <c r="AI1223" s="40"/>
      <c r="AJ1223" s="40"/>
    </row>
    <row r="1224" spans="1:36" x14ac:dyDescent="0.25">
      <c r="A1224" s="40"/>
      <c r="B1224" s="40"/>
      <c r="C1224" s="40"/>
      <c r="D1224" s="40"/>
      <c r="E1224" s="40"/>
      <c r="F1224" s="40"/>
      <c r="G1224" s="40"/>
      <c r="H1224" s="40"/>
      <c r="I1224" s="40"/>
      <c r="J1224" s="40"/>
      <c r="K1224" s="40"/>
      <c r="L1224" s="40"/>
      <c r="M1224" s="40"/>
      <c r="N1224" s="40"/>
      <c r="O1224" s="40"/>
      <c r="P1224" s="40"/>
      <c r="Q1224" s="40"/>
      <c r="R1224" s="40"/>
      <c r="S1224" s="40"/>
      <c r="T1224" s="40"/>
      <c r="U1224" s="40"/>
      <c r="V1224" s="40"/>
      <c r="W1224" s="40"/>
      <c r="X1224" s="40"/>
      <c r="Y1224" s="40"/>
      <c r="Z1224" s="40"/>
      <c r="AA1224" s="40"/>
      <c r="AB1224" s="40"/>
      <c r="AC1224" s="40"/>
      <c r="AD1224" s="40"/>
      <c r="AE1224" s="40"/>
      <c r="AF1224" s="40"/>
      <c r="AG1224" s="40"/>
      <c r="AH1224" s="40"/>
      <c r="AI1224" s="40"/>
      <c r="AJ1224" s="40"/>
    </row>
    <row r="1225" spans="1:36" x14ac:dyDescent="0.25">
      <c r="A1225" s="40"/>
      <c r="B1225" s="40"/>
      <c r="C1225" s="40"/>
      <c r="D1225" s="40"/>
      <c r="E1225" s="40"/>
      <c r="F1225" s="40"/>
      <c r="G1225" s="40"/>
      <c r="H1225" s="40"/>
      <c r="I1225" s="40"/>
      <c r="J1225" s="40"/>
      <c r="K1225" s="40"/>
      <c r="L1225" s="40"/>
      <c r="M1225" s="40"/>
      <c r="N1225" s="40"/>
      <c r="O1225" s="40"/>
      <c r="P1225" s="40"/>
      <c r="Q1225" s="40"/>
      <c r="R1225" s="40"/>
      <c r="S1225" s="40"/>
      <c r="T1225" s="40"/>
      <c r="U1225" s="40"/>
      <c r="V1225" s="40"/>
      <c r="W1225" s="40"/>
      <c r="X1225" s="40"/>
      <c r="Y1225" s="40"/>
      <c r="Z1225" s="40"/>
      <c r="AA1225" s="40"/>
      <c r="AB1225" s="40"/>
      <c r="AC1225" s="40"/>
      <c r="AD1225" s="40"/>
      <c r="AE1225" s="40"/>
      <c r="AF1225" s="40"/>
      <c r="AG1225" s="40"/>
      <c r="AH1225" s="40"/>
      <c r="AI1225" s="40"/>
      <c r="AJ1225" s="40"/>
    </row>
    <row r="1226" spans="1:36" x14ac:dyDescent="0.25">
      <c r="A1226" s="40"/>
      <c r="B1226" s="40"/>
      <c r="C1226" s="40"/>
      <c r="D1226" s="40"/>
      <c r="E1226" s="40"/>
      <c r="F1226" s="40"/>
      <c r="G1226" s="40"/>
      <c r="H1226" s="40"/>
      <c r="I1226" s="40"/>
      <c r="J1226" s="40"/>
      <c r="K1226" s="40"/>
      <c r="L1226" s="40"/>
      <c r="M1226" s="40"/>
      <c r="N1226" s="40"/>
      <c r="O1226" s="40"/>
      <c r="P1226" s="40"/>
      <c r="Q1226" s="40"/>
      <c r="R1226" s="40"/>
      <c r="S1226" s="40"/>
      <c r="T1226" s="40"/>
      <c r="U1226" s="40"/>
      <c r="V1226" s="40"/>
      <c r="W1226" s="40"/>
      <c r="X1226" s="40"/>
      <c r="Y1226" s="40"/>
      <c r="Z1226" s="40"/>
      <c r="AA1226" s="40"/>
      <c r="AB1226" s="40"/>
      <c r="AC1226" s="40"/>
      <c r="AD1226" s="40"/>
      <c r="AE1226" s="40"/>
      <c r="AF1226" s="40"/>
      <c r="AG1226" s="40"/>
      <c r="AH1226" s="40"/>
      <c r="AI1226" s="40"/>
      <c r="AJ1226" s="40"/>
    </row>
    <row r="1227" spans="1:36" x14ac:dyDescent="0.25">
      <c r="A1227" s="40"/>
      <c r="B1227" s="40"/>
      <c r="C1227" s="40"/>
      <c r="D1227" s="40"/>
      <c r="E1227" s="40"/>
      <c r="F1227" s="40"/>
      <c r="G1227" s="40"/>
      <c r="H1227" s="40"/>
      <c r="I1227" s="40"/>
      <c r="J1227" s="40"/>
      <c r="K1227" s="40"/>
      <c r="L1227" s="40"/>
      <c r="M1227" s="40"/>
      <c r="N1227" s="40"/>
      <c r="O1227" s="40"/>
      <c r="P1227" s="40"/>
      <c r="Q1227" s="40"/>
      <c r="R1227" s="40"/>
      <c r="S1227" s="40"/>
      <c r="T1227" s="40"/>
      <c r="U1227" s="40"/>
      <c r="V1227" s="40"/>
      <c r="W1227" s="40"/>
      <c r="X1227" s="40"/>
      <c r="Y1227" s="40"/>
      <c r="Z1227" s="40"/>
      <c r="AA1227" s="40"/>
      <c r="AB1227" s="40"/>
      <c r="AC1227" s="40"/>
      <c r="AD1227" s="40"/>
      <c r="AE1227" s="40"/>
      <c r="AF1227" s="40"/>
      <c r="AG1227" s="40"/>
      <c r="AH1227" s="40"/>
      <c r="AI1227" s="40"/>
      <c r="AJ1227" s="40"/>
    </row>
    <row r="1228" spans="1:36" x14ac:dyDescent="0.25">
      <c r="A1228" s="40"/>
      <c r="B1228" s="40"/>
      <c r="C1228" s="40"/>
      <c r="D1228" s="40"/>
      <c r="E1228" s="40"/>
      <c r="F1228" s="40"/>
      <c r="G1228" s="40"/>
      <c r="H1228" s="40"/>
      <c r="I1228" s="40"/>
      <c r="J1228" s="40"/>
      <c r="K1228" s="40"/>
      <c r="L1228" s="40"/>
      <c r="M1228" s="40"/>
      <c r="N1228" s="40"/>
      <c r="O1228" s="40"/>
      <c r="P1228" s="40"/>
      <c r="Q1228" s="40"/>
      <c r="R1228" s="40"/>
      <c r="S1228" s="40"/>
      <c r="T1228" s="40"/>
      <c r="U1228" s="40"/>
      <c r="V1228" s="40"/>
      <c r="W1228" s="40"/>
      <c r="X1228" s="40"/>
      <c r="Y1228" s="40"/>
      <c r="Z1228" s="40"/>
      <c r="AA1228" s="40"/>
      <c r="AB1228" s="40"/>
      <c r="AC1228" s="40"/>
      <c r="AD1228" s="40"/>
      <c r="AE1228" s="40"/>
      <c r="AF1228" s="40"/>
      <c r="AG1228" s="40"/>
      <c r="AH1228" s="40"/>
      <c r="AI1228" s="40"/>
      <c r="AJ1228" s="40"/>
    </row>
    <row r="1229" spans="1:36" x14ac:dyDescent="0.25">
      <c r="A1229" s="40"/>
      <c r="B1229" s="40"/>
      <c r="C1229" s="40"/>
      <c r="D1229" s="40"/>
      <c r="E1229" s="40"/>
      <c r="F1229" s="40"/>
      <c r="G1229" s="40"/>
      <c r="H1229" s="40"/>
      <c r="I1229" s="40"/>
      <c r="J1229" s="40"/>
      <c r="K1229" s="40"/>
      <c r="L1229" s="40"/>
      <c r="M1229" s="40"/>
      <c r="N1229" s="40"/>
      <c r="O1229" s="40"/>
      <c r="P1229" s="40"/>
      <c r="Q1229" s="40"/>
      <c r="R1229" s="40"/>
      <c r="S1229" s="40"/>
      <c r="T1229" s="40"/>
      <c r="U1229" s="40"/>
      <c r="V1229" s="40"/>
      <c r="W1229" s="40"/>
      <c r="X1229" s="40"/>
      <c r="Y1229" s="40"/>
      <c r="Z1229" s="40"/>
      <c r="AA1229" s="40"/>
      <c r="AB1229" s="40"/>
      <c r="AC1229" s="40"/>
      <c r="AD1229" s="40"/>
      <c r="AE1229" s="40"/>
      <c r="AF1229" s="40"/>
      <c r="AG1229" s="40"/>
      <c r="AH1229" s="40"/>
      <c r="AI1229" s="40"/>
      <c r="AJ1229" s="40"/>
    </row>
    <row r="1230" spans="1:36" x14ac:dyDescent="0.25">
      <c r="A1230" s="40"/>
      <c r="B1230" s="40"/>
      <c r="C1230" s="40"/>
      <c r="D1230" s="40"/>
      <c r="E1230" s="40"/>
      <c r="F1230" s="40"/>
      <c r="G1230" s="40"/>
      <c r="H1230" s="40"/>
      <c r="I1230" s="40"/>
      <c r="J1230" s="40"/>
      <c r="K1230" s="40"/>
      <c r="L1230" s="40"/>
      <c r="M1230" s="40"/>
      <c r="N1230" s="40"/>
      <c r="O1230" s="40"/>
      <c r="P1230" s="40"/>
      <c r="Q1230" s="40"/>
      <c r="R1230" s="40"/>
      <c r="S1230" s="40"/>
      <c r="T1230" s="40"/>
      <c r="U1230" s="40"/>
      <c r="V1230" s="40"/>
      <c r="W1230" s="40"/>
      <c r="X1230" s="40"/>
      <c r="Y1230" s="40"/>
      <c r="Z1230" s="40"/>
      <c r="AA1230" s="40"/>
      <c r="AB1230" s="40"/>
      <c r="AC1230" s="40"/>
      <c r="AD1230" s="40"/>
      <c r="AE1230" s="40"/>
      <c r="AF1230" s="40"/>
      <c r="AG1230" s="40"/>
      <c r="AH1230" s="40"/>
      <c r="AI1230" s="40"/>
      <c r="AJ1230" s="40"/>
    </row>
    <row r="1231" spans="1:36" x14ac:dyDescent="0.25">
      <c r="A1231" s="40"/>
      <c r="B1231" s="40"/>
      <c r="C1231" s="40"/>
      <c r="D1231" s="40"/>
      <c r="E1231" s="40"/>
      <c r="F1231" s="40"/>
      <c r="G1231" s="40"/>
      <c r="H1231" s="40"/>
      <c r="I1231" s="40"/>
      <c r="J1231" s="40"/>
      <c r="K1231" s="40"/>
      <c r="L1231" s="40"/>
      <c r="M1231" s="40"/>
      <c r="N1231" s="40"/>
      <c r="O1231" s="40"/>
      <c r="P1231" s="40"/>
      <c r="Q1231" s="40"/>
      <c r="R1231" s="40"/>
      <c r="S1231" s="40"/>
      <c r="T1231" s="40"/>
      <c r="U1231" s="40"/>
      <c r="V1231" s="40"/>
      <c r="W1231" s="40"/>
      <c r="X1231" s="40"/>
      <c r="Y1231" s="40"/>
      <c r="Z1231" s="40"/>
      <c r="AA1231" s="40"/>
      <c r="AB1231" s="40"/>
      <c r="AC1231" s="40"/>
      <c r="AD1231" s="40"/>
      <c r="AE1231" s="40"/>
      <c r="AF1231" s="40"/>
      <c r="AG1231" s="40"/>
      <c r="AH1231" s="40"/>
      <c r="AI1231" s="40"/>
      <c r="AJ1231" s="40"/>
    </row>
    <row r="1232" spans="1:36" x14ac:dyDescent="0.25">
      <c r="A1232" s="40"/>
      <c r="B1232" s="40"/>
      <c r="C1232" s="40"/>
      <c r="D1232" s="40"/>
      <c r="E1232" s="40"/>
      <c r="F1232" s="40"/>
      <c r="G1232" s="40"/>
      <c r="H1232" s="40"/>
      <c r="I1232" s="40"/>
      <c r="J1232" s="40"/>
      <c r="K1232" s="40"/>
      <c r="L1232" s="40"/>
      <c r="M1232" s="40"/>
      <c r="N1232" s="40"/>
      <c r="O1232" s="40"/>
      <c r="P1232" s="40"/>
      <c r="Q1232" s="40"/>
      <c r="R1232" s="40"/>
      <c r="S1232" s="40"/>
      <c r="T1232" s="40"/>
      <c r="U1232" s="40"/>
      <c r="V1232" s="40"/>
      <c r="W1232" s="40"/>
      <c r="X1232" s="40"/>
      <c r="Y1232" s="40"/>
      <c r="Z1232" s="40"/>
      <c r="AA1232" s="40"/>
      <c r="AB1232" s="40"/>
      <c r="AC1232" s="40"/>
      <c r="AD1232" s="40"/>
      <c r="AE1232" s="40"/>
      <c r="AF1232" s="40"/>
      <c r="AG1232" s="40"/>
      <c r="AH1232" s="40"/>
      <c r="AI1232" s="40"/>
      <c r="AJ1232" s="40"/>
    </row>
    <row r="1233" spans="1:36" x14ac:dyDescent="0.25">
      <c r="A1233" s="40"/>
      <c r="B1233" s="40"/>
      <c r="C1233" s="40"/>
      <c r="D1233" s="40"/>
      <c r="E1233" s="40"/>
      <c r="F1233" s="40"/>
      <c r="G1233" s="40"/>
      <c r="H1233" s="40"/>
      <c r="I1233" s="40"/>
      <c r="J1233" s="40"/>
      <c r="K1233" s="40"/>
      <c r="L1233" s="40"/>
      <c r="M1233" s="40"/>
      <c r="N1233" s="40"/>
      <c r="O1233" s="40"/>
      <c r="P1233" s="40"/>
      <c r="Q1233" s="40"/>
      <c r="R1233" s="40"/>
      <c r="S1233" s="40"/>
      <c r="T1233" s="40"/>
      <c r="U1233" s="40"/>
      <c r="V1233" s="40"/>
      <c r="W1233" s="40"/>
      <c r="X1233" s="40"/>
      <c r="Y1233" s="40"/>
      <c r="Z1233" s="40"/>
      <c r="AA1233" s="40"/>
      <c r="AB1233" s="40"/>
      <c r="AC1233" s="40"/>
      <c r="AD1233" s="40"/>
      <c r="AE1233" s="40"/>
      <c r="AF1233" s="40"/>
      <c r="AG1233" s="40"/>
      <c r="AH1233" s="40"/>
      <c r="AI1233" s="40"/>
      <c r="AJ1233" s="40"/>
    </row>
    <row r="1234" spans="1:36" x14ac:dyDescent="0.25">
      <c r="A1234" s="40"/>
      <c r="B1234" s="40"/>
      <c r="C1234" s="40"/>
      <c r="D1234" s="40"/>
      <c r="E1234" s="40"/>
      <c r="F1234" s="40"/>
      <c r="G1234" s="40"/>
      <c r="H1234" s="40"/>
      <c r="I1234" s="40"/>
      <c r="J1234" s="40"/>
      <c r="K1234" s="40"/>
      <c r="L1234" s="40"/>
      <c r="M1234" s="40"/>
      <c r="N1234" s="40"/>
      <c r="O1234" s="40"/>
      <c r="P1234" s="40"/>
      <c r="Q1234" s="40"/>
      <c r="R1234" s="40"/>
      <c r="S1234" s="40"/>
      <c r="T1234" s="40"/>
      <c r="U1234" s="40"/>
      <c r="V1234" s="40"/>
      <c r="W1234" s="40"/>
      <c r="X1234" s="40"/>
      <c r="Y1234" s="40"/>
      <c r="Z1234" s="40"/>
      <c r="AA1234" s="40"/>
      <c r="AB1234" s="40"/>
      <c r="AC1234" s="40"/>
      <c r="AD1234" s="40"/>
      <c r="AE1234" s="40"/>
      <c r="AF1234" s="40"/>
      <c r="AG1234" s="40"/>
      <c r="AH1234" s="40"/>
      <c r="AI1234" s="40"/>
      <c r="AJ1234" s="40"/>
    </row>
    <row r="1235" spans="1:36" x14ac:dyDescent="0.25">
      <c r="A1235" s="40"/>
      <c r="B1235" s="40"/>
      <c r="C1235" s="40"/>
      <c r="D1235" s="40"/>
      <c r="E1235" s="40"/>
      <c r="F1235" s="40"/>
      <c r="G1235" s="40"/>
      <c r="H1235" s="40"/>
      <c r="I1235" s="40"/>
      <c r="J1235" s="40"/>
      <c r="K1235" s="40"/>
      <c r="L1235" s="40"/>
      <c r="M1235" s="40"/>
      <c r="N1235" s="40"/>
      <c r="O1235" s="40"/>
      <c r="P1235" s="40"/>
      <c r="Q1235" s="40"/>
      <c r="R1235" s="40"/>
      <c r="S1235" s="40"/>
      <c r="T1235" s="40"/>
      <c r="U1235" s="40"/>
      <c r="V1235" s="40"/>
      <c r="W1235" s="40"/>
      <c r="X1235" s="40"/>
      <c r="Y1235" s="40"/>
      <c r="Z1235" s="40"/>
      <c r="AA1235" s="40"/>
      <c r="AB1235" s="40"/>
      <c r="AC1235" s="40"/>
      <c r="AD1235" s="40"/>
      <c r="AE1235" s="40"/>
      <c r="AF1235" s="40"/>
      <c r="AG1235" s="40"/>
      <c r="AH1235" s="40"/>
      <c r="AI1235" s="40"/>
      <c r="AJ1235" s="40"/>
    </row>
    <row r="1236" spans="1:36" x14ac:dyDescent="0.25">
      <c r="A1236" s="40"/>
      <c r="B1236" s="40"/>
      <c r="C1236" s="40"/>
      <c r="D1236" s="40"/>
      <c r="E1236" s="40"/>
      <c r="F1236" s="40"/>
      <c r="G1236" s="40"/>
      <c r="H1236" s="40"/>
      <c r="I1236" s="40"/>
      <c r="J1236" s="40"/>
      <c r="K1236" s="40"/>
      <c r="L1236" s="40"/>
      <c r="M1236" s="40"/>
      <c r="N1236" s="40"/>
      <c r="O1236" s="40"/>
      <c r="P1236" s="40"/>
      <c r="Q1236" s="40"/>
      <c r="R1236" s="40"/>
      <c r="S1236" s="40"/>
      <c r="T1236" s="40"/>
      <c r="U1236" s="40"/>
      <c r="V1236" s="40"/>
      <c r="W1236" s="40"/>
      <c r="X1236" s="40"/>
      <c r="Y1236" s="40"/>
      <c r="Z1236" s="40"/>
      <c r="AA1236" s="40"/>
      <c r="AB1236" s="40"/>
      <c r="AC1236" s="40"/>
      <c r="AD1236" s="40"/>
      <c r="AE1236" s="40"/>
      <c r="AF1236" s="40"/>
      <c r="AG1236" s="40"/>
      <c r="AH1236" s="40"/>
      <c r="AI1236" s="40"/>
      <c r="AJ1236" s="40"/>
    </row>
    <row r="1237" spans="1:36" x14ac:dyDescent="0.25">
      <c r="A1237" s="40"/>
      <c r="B1237" s="40"/>
      <c r="C1237" s="40"/>
      <c r="D1237" s="40"/>
      <c r="E1237" s="40"/>
      <c r="F1237" s="40"/>
      <c r="G1237" s="40"/>
      <c r="H1237" s="40"/>
      <c r="I1237" s="40"/>
      <c r="J1237" s="40"/>
      <c r="K1237" s="40"/>
      <c r="L1237" s="40"/>
      <c r="M1237" s="40"/>
      <c r="N1237" s="40"/>
      <c r="O1237" s="40"/>
      <c r="P1237" s="40"/>
      <c r="Q1237" s="40"/>
      <c r="R1237" s="40"/>
      <c r="S1237" s="40"/>
      <c r="T1237" s="40"/>
      <c r="U1237" s="40"/>
      <c r="V1237" s="40"/>
      <c r="W1237" s="40"/>
      <c r="X1237" s="40"/>
      <c r="Y1237" s="40"/>
      <c r="Z1237" s="40"/>
      <c r="AA1237" s="40"/>
      <c r="AB1237" s="40"/>
      <c r="AC1237" s="40"/>
      <c r="AD1237" s="40"/>
      <c r="AE1237" s="40"/>
      <c r="AF1237" s="40"/>
      <c r="AG1237" s="40"/>
      <c r="AH1237" s="40"/>
      <c r="AI1237" s="40"/>
      <c r="AJ1237" s="40"/>
    </row>
    <row r="1238" spans="1:36" x14ac:dyDescent="0.25">
      <c r="A1238" s="40"/>
      <c r="B1238" s="40"/>
      <c r="C1238" s="40"/>
      <c r="D1238" s="40"/>
      <c r="E1238" s="40"/>
      <c r="F1238" s="40"/>
      <c r="G1238" s="40"/>
      <c r="H1238" s="40"/>
      <c r="I1238" s="40"/>
      <c r="J1238" s="40"/>
      <c r="K1238" s="40"/>
      <c r="L1238" s="40"/>
      <c r="M1238" s="40"/>
      <c r="N1238" s="40"/>
      <c r="O1238" s="40"/>
      <c r="P1238" s="40"/>
      <c r="Q1238" s="40"/>
      <c r="R1238" s="40"/>
      <c r="S1238" s="40"/>
      <c r="T1238" s="40"/>
      <c r="U1238" s="40"/>
      <c r="V1238" s="40"/>
      <c r="W1238" s="40"/>
      <c r="X1238" s="40"/>
      <c r="Y1238" s="40"/>
      <c r="Z1238" s="40"/>
      <c r="AA1238" s="40"/>
      <c r="AB1238" s="40"/>
      <c r="AC1238" s="40"/>
      <c r="AD1238" s="40"/>
      <c r="AE1238" s="40"/>
      <c r="AF1238" s="40"/>
      <c r="AG1238" s="40"/>
      <c r="AH1238" s="40"/>
      <c r="AI1238" s="40"/>
      <c r="AJ1238" s="40"/>
    </row>
    <row r="1239" spans="1:36" x14ac:dyDescent="0.25">
      <c r="A1239" s="40"/>
      <c r="B1239" s="40"/>
      <c r="C1239" s="40"/>
      <c r="D1239" s="40"/>
      <c r="E1239" s="40"/>
      <c r="F1239" s="40"/>
      <c r="G1239" s="40"/>
      <c r="H1239" s="40"/>
      <c r="I1239" s="40"/>
      <c r="J1239" s="40"/>
      <c r="K1239" s="40"/>
      <c r="L1239" s="40"/>
      <c r="M1239" s="40"/>
      <c r="N1239" s="40"/>
      <c r="O1239" s="40"/>
      <c r="P1239" s="40"/>
      <c r="Q1239" s="40"/>
      <c r="R1239" s="40"/>
      <c r="S1239" s="40"/>
      <c r="T1239" s="40"/>
      <c r="U1239" s="40"/>
      <c r="V1239" s="40"/>
      <c r="W1239" s="40"/>
      <c r="X1239" s="40"/>
      <c r="Y1239" s="40"/>
      <c r="Z1239" s="40"/>
      <c r="AA1239" s="40"/>
      <c r="AB1239" s="40"/>
      <c r="AC1239" s="40"/>
      <c r="AD1239" s="40"/>
      <c r="AE1239" s="40"/>
      <c r="AF1239" s="40"/>
      <c r="AG1239" s="40"/>
      <c r="AH1239" s="40"/>
      <c r="AI1239" s="40"/>
      <c r="AJ1239" s="40"/>
    </row>
    <row r="1240" spans="1:36" x14ac:dyDescent="0.25">
      <c r="A1240" s="40"/>
      <c r="B1240" s="40"/>
      <c r="C1240" s="40"/>
      <c r="D1240" s="40"/>
      <c r="E1240" s="40"/>
      <c r="F1240" s="40"/>
      <c r="G1240" s="40"/>
      <c r="H1240" s="40"/>
      <c r="I1240" s="40"/>
      <c r="J1240" s="40"/>
      <c r="K1240" s="40"/>
      <c r="L1240" s="40"/>
      <c r="M1240" s="40"/>
      <c r="N1240" s="40"/>
      <c r="O1240" s="40"/>
      <c r="P1240" s="40"/>
      <c r="Q1240" s="40"/>
      <c r="R1240" s="40"/>
      <c r="S1240" s="40"/>
      <c r="T1240" s="40"/>
      <c r="U1240" s="40"/>
      <c r="V1240" s="40"/>
      <c r="W1240" s="40"/>
      <c r="X1240" s="40"/>
      <c r="Y1240" s="40"/>
      <c r="Z1240" s="40"/>
      <c r="AA1240" s="40"/>
      <c r="AB1240" s="40"/>
      <c r="AC1240" s="40"/>
      <c r="AD1240" s="40"/>
      <c r="AE1240" s="40"/>
      <c r="AF1240" s="40"/>
      <c r="AG1240" s="40"/>
      <c r="AH1240" s="40"/>
      <c r="AI1240" s="40"/>
      <c r="AJ1240" s="40"/>
    </row>
    <row r="1241" spans="1:36" x14ac:dyDescent="0.25">
      <c r="A1241" s="40"/>
      <c r="B1241" s="40"/>
      <c r="C1241" s="40"/>
      <c r="D1241" s="40"/>
      <c r="E1241" s="40"/>
      <c r="F1241" s="40"/>
      <c r="G1241" s="40"/>
      <c r="H1241" s="40"/>
      <c r="I1241" s="40"/>
      <c r="J1241" s="40"/>
      <c r="K1241" s="40"/>
      <c r="L1241" s="40"/>
      <c r="M1241" s="40"/>
      <c r="N1241" s="40"/>
      <c r="O1241" s="40"/>
      <c r="P1241" s="40"/>
      <c r="Q1241" s="40"/>
      <c r="R1241" s="40"/>
      <c r="S1241" s="40"/>
      <c r="T1241" s="40"/>
      <c r="U1241" s="40"/>
      <c r="V1241" s="40"/>
      <c r="W1241" s="40"/>
      <c r="X1241" s="40"/>
      <c r="Y1241" s="40"/>
      <c r="Z1241" s="40"/>
      <c r="AA1241" s="40"/>
      <c r="AB1241" s="40"/>
      <c r="AC1241" s="40"/>
      <c r="AD1241" s="40"/>
      <c r="AE1241" s="40"/>
      <c r="AF1241" s="40"/>
      <c r="AG1241" s="40"/>
      <c r="AH1241" s="40"/>
      <c r="AI1241" s="40"/>
      <c r="AJ1241" s="40"/>
    </row>
    <row r="1242" spans="1:36" x14ac:dyDescent="0.25">
      <c r="A1242" s="40"/>
      <c r="B1242" s="40"/>
      <c r="C1242" s="40"/>
      <c r="D1242" s="40"/>
      <c r="E1242" s="40"/>
      <c r="F1242" s="40"/>
      <c r="G1242" s="40"/>
      <c r="H1242" s="40"/>
      <c r="I1242" s="40"/>
      <c r="J1242" s="40"/>
      <c r="K1242" s="40"/>
      <c r="L1242" s="40"/>
      <c r="M1242" s="40"/>
      <c r="N1242" s="40"/>
      <c r="O1242" s="40"/>
      <c r="P1242" s="40"/>
      <c r="Q1242" s="40"/>
      <c r="R1242" s="40"/>
      <c r="S1242" s="40"/>
      <c r="T1242" s="40"/>
      <c r="U1242" s="40"/>
      <c r="V1242" s="40"/>
      <c r="W1242" s="40"/>
      <c r="X1242" s="40"/>
      <c r="Y1242" s="40"/>
      <c r="Z1242" s="40"/>
      <c r="AA1242" s="40"/>
      <c r="AB1242" s="40"/>
      <c r="AC1242" s="40"/>
      <c r="AD1242" s="40"/>
      <c r="AE1242" s="40"/>
      <c r="AF1242" s="40"/>
      <c r="AG1242" s="40"/>
      <c r="AH1242" s="40"/>
      <c r="AI1242" s="40"/>
      <c r="AJ1242" s="40"/>
    </row>
    <row r="1243" spans="1:36" x14ac:dyDescent="0.25">
      <c r="A1243" s="40"/>
      <c r="B1243" s="40"/>
      <c r="C1243" s="40"/>
      <c r="D1243" s="40"/>
      <c r="E1243" s="40"/>
      <c r="F1243" s="40"/>
      <c r="G1243" s="40"/>
      <c r="H1243" s="40"/>
      <c r="I1243" s="40"/>
      <c r="J1243" s="40"/>
      <c r="K1243" s="40"/>
      <c r="L1243" s="40"/>
      <c r="M1243" s="40"/>
      <c r="N1243" s="40"/>
      <c r="O1243" s="40"/>
      <c r="P1243" s="40"/>
      <c r="Q1243" s="40"/>
      <c r="R1243" s="40"/>
      <c r="S1243" s="40"/>
      <c r="T1243" s="40"/>
      <c r="U1243" s="40"/>
      <c r="V1243" s="40"/>
      <c r="W1243" s="40"/>
      <c r="X1243" s="40"/>
      <c r="Y1243" s="40"/>
      <c r="Z1243" s="40"/>
      <c r="AA1243" s="40"/>
      <c r="AB1243" s="40"/>
      <c r="AC1243" s="40"/>
      <c r="AD1243" s="40"/>
      <c r="AE1243" s="40"/>
      <c r="AF1243" s="40"/>
      <c r="AG1243" s="40"/>
      <c r="AH1243" s="40"/>
      <c r="AI1243" s="40"/>
      <c r="AJ1243" s="40"/>
    </row>
    <row r="1244" spans="1:36" x14ac:dyDescent="0.25">
      <c r="A1244" s="40"/>
      <c r="B1244" s="40"/>
      <c r="C1244" s="40"/>
      <c r="D1244" s="40"/>
      <c r="E1244" s="40"/>
      <c r="F1244" s="40"/>
      <c r="G1244" s="40"/>
      <c r="H1244" s="40"/>
      <c r="I1244" s="40"/>
      <c r="J1244" s="40"/>
      <c r="K1244" s="40"/>
      <c r="L1244" s="40"/>
      <c r="M1244" s="40"/>
      <c r="N1244" s="40"/>
      <c r="O1244" s="40"/>
      <c r="P1244" s="40"/>
      <c r="Q1244" s="40"/>
      <c r="R1244" s="40"/>
      <c r="S1244" s="40"/>
      <c r="T1244" s="40"/>
      <c r="U1244" s="40"/>
      <c r="V1244" s="40"/>
      <c r="W1244" s="40"/>
      <c r="X1244" s="40"/>
      <c r="Y1244" s="40"/>
      <c r="Z1244" s="40"/>
      <c r="AA1244" s="40"/>
      <c r="AB1244" s="40"/>
      <c r="AC1244" s="40"/>
      <c r="AD1244" s="40"/>
      <c r="AE1244" s="40"/>
      <c r="AF1244" s="40"/>
      <c r="AG1244" s="40"/>
      <c r="AH1244" s="40"/>
      <c r="AI1244" s="40"/>
      <c r="AJ1244" s="40"/>
    </row>
    <row r="1245" spans="1:36" x14ac:dyDescent="0.25">
      <c r="A1245" s="40"/>
      <c r="B1245" s="40"/>
      <c r="C1245" s="40"/>
      <c r="D1245" s="40"/>
      <c r="E1245" s="40"/>
      <c r="F1245" s="40"/>
      <c r="G1245" s="40"/>
      <c r="H1245" s="40"/>
      <c r="I1245" s="40"/>
      <c r="J1245" s="40"/>
      <c r="K1245" s="40"/>
      <c r="L1245" s="40"/>
      <c r="M1245" s="40"/>
      <c r="N1245" s="40"/>
      <c r="O1245" s="40"/>
      <c r="P1245" s="40"/>
      <c r="Q1245" s="40"/>
      <c r="R1245" s="40"/>
      <c r="S1245" s="40"/>
      <c r="T1245" s="40"/>
      <c r="U1245" s="40"/>
      <c r="V1245" s="40"/>
      <c r="W1245" s="40"/>
      <c r="X1245" s="40"/>
      <c r="Y1245" s="40"/>
      <c r="Z1245" s="40"/>
      <c r="AA1245" s="40"/>
      <c r="AB1245" s="40"/>
      <c r="AC1245" s="40"/>
      <c r="AD1245" s="40"/>
      <c r="AE1245" s="40"/>
      <c r="AF1245" s="40"/>
      <c r="AG1245" s="40"/>
      <c r="AH1245" s="40"/>
      <c r="AI1245" s="40"/>
      <c r="AJ1245" s="40"/>
    </row>
    <row r="1246" spans="1:36" x14ac:dyDescent="0.25">
      <c r="A1246" s="40"/>
      <c r="B1246" s="40"/>
      <c r="C1246" s="40"/>
      <c r="D1246" s="40"/>
      <c r="E1246" s="40"/>
      <c r="F1246" s="40"/>
      <c r="G1246" s="40"/>
      <c r="H1246" s="40"/>
      <c r="I1246" s="40"/>
      <c r="J1246" s="40"/>
      <c r="K1246" s="40"/>
      <c r="L1246" s="40"/>
      <c r="M1246" s="40"/>
      <c r="N1246" s="40"/>
      <c r="O1246" s="40"/>
      <c r="P1246" s="40"/>
      <c r="Q1246" s="40"/>
      <c r="R1246" s="40"/>
      <c r="S1246" s="40"/>
      <c r="T1246" s="40"/>
      <c r="U1246" s="40"/>
      <c r="V1246" s="40"/>
      <c r="W1246" s="40"/>
      <c r="X1246" s="40"/>
      <c r="Y1246" s="40"/>
      <c r="Z1246" s="40"/>
      <c r="AA1246" s="40"/>
      <c r="AB1246" s="40"/>
      <c r="AC1246" s="40"/>
      <c r="AD1246" s="40"/>
      <c r="AE1246" s="40"/>
      <c r="AF1246" s="40"/>
      <c r="AG1246" s="40"/>
      <c r="AH1246" s="40"/>
      <c r="AI1246" s="40"/>
      <c r="AJ1246" s="40"/>
    </row>
    <row r="1247" spans="1:36" x14ac:dyDescent="0.25">
      <c r="A1247" s="40"/>
      <c r="B1247" s="40"/>
      <c r="C1247" s="40"/>
      <c r="D1247" s="40"/>
      <c r="E1247" s="40"/>
      <c r="F1247" s="40"/>
      <c r="G1247" s="40"/>
      <c r="H1247" s="40"/>
      <c r="I1247" s="40"/>
      <c r="J1247" s="40"/>
      <c r="K1247" s="40"/>
      <c r="L1247" s="40"/>
      <c r="M1247" s="40"/>
      <c r="N1247" s="40"/>
      <c r="O1247" s="40"/>
      <c r="P1247" s="40"/>
      <c r="Q1247" s="40"/>
      <c r="R1247" s="40"/>
      <c r="S1247" s="40"/>
      <c r="T1247" s="40"/>
      <c r="U1247" s="40"/>
      <c r="V1247" s="40"/>
      <c r="W1247" s="40"/>
      <c r="X1247" s="40"/>
      <c r="Y1247" s="40"/>
      <c r="Z1247" s="40"/>
      <c r="AA1247" s="40"/>
      <c r="AB1247" s="40"/>
      <c r="AC1247" s="40"/>
      <c r="AD1247" s="40"/>
      <c r="AE1247" s="40"/>
      <c r="AF1247" s="40"/>
      <c r="AG1247" s="40"/>
      <c r="AH1247" s="40"/>
      <c r="AI1247" s="40"/>
      <c r="AJ1247" s="40"/>
    </row>
    <row r="1248" spans="1:36" x14ac:dyDescent="0.25">
      <c r="A1248" s="40"/>
      <c r="B1248" s="40"/>
      <c r="C1248" s="40"/>
      <c r="D1248" s="40"/>
      <c r="E1248" s="40"/>
      <c r="F1248" s="40"/>
      <c r="G1248" s="40"/>
      <c r="H1248" s="40"/>
      <c r="I1248" s="40"/>
      <c r="J1248" s="40"/>
      <c r="K1248" s="40"/>
      <c r="L1248" s="40"/>
      <c r="M1248" s="40"/>
      <c r="N1248" s="40"/>
      <c r="O1248" s="40"/>
      <c r="P1248" s="40"/>
      <c r="Q1248" s="40"/>
      <c r="R1248" s="40"/>
      <c r="S1248" s="40"/>
      <c r="T1248" s="40"/>
      <c r="U1248" s="40"/>
      <c r="V1248" s="40"/>
      <c r="W1248" s="40"/>
      <c r="X1248" s="40"/>
      <c r="Y1248" s="40"/>
      <c r="Z1248" s="40"/>
      <c r="AA1248" s="40"/>
      <c r="AB1248" s="40"/>
      <c r="AC1248" s="40"/>
      <c r="AD1248" s="40"/>
      <c r="AE1248" s="40"/>
      <c r="AF1248" s="40"/>
      <c r="AG1248" s="40"/>
      <c r="AH1248" s="40"/>
      <c r="AI1248" s="40"/>
      <c r="AJ1248" s="40"/>
    </row>
    <row r="1249" spans="1:36" x14ac:dyDescent="0.25">
      <c r="A1249" s="40"/>
      <c r="B1249" s="40"/>
      <c r="C1249" s="40"/>
      <c r="D1249" s="40"/>
      <c r="E1249" s="40"/>
      <c r="F1249" s="40"/>
      <c r="G1249" s="40"/>
      <c r="H1249" s="40"/>
      <c r="I1249" s="40"/>
      <c r="J1249" s="40"/>
      <c r="K1249" s="40"/>
      <c r="L1249" s="40"/>
      <c r="M1249" s="40"/>
      <c r="N1249" s="40"/>
      <c r="O1249" s="40"/>
      <c r="P1249" s="40"/>
      <c r="Q1249" s="40"/>
      <c r="R1249" s="40"/>
      <c r="S1249" s="40"/>
      <c r="T1249" s="40"/>
      <c r="U1249" s="40"/>
      <c r="V1249" s="40"/>
      <c r="W1249" s="40"/>
      <c r="X1249" s="40"/>
      <c r="Y1249" s="40"/>
      <c r="Z1249" s="40"/>
      <c r="AA1249" s="40"/>
      <c r="AB1249" s="40"/>
      <c r="AC1249" s="40"/>
      <c r="AD1249" s="40"/>
      <c r="AE1249" s="40"/>
      <c r="AF1249" s="40"/>
      <c r="AG1249" s="40"/>
      <c r="AH1249" s="40"/>
      <c r="AI1249" s="40"/>
      <c r="AJ1249" s="40"/>
    </row>
    <row r="1250" spans="1:36" x14ac:dyDescent="0.25">
      <c r="A1250" s="40"/>
      <c r="B1250" s="40"/>
      <c r="C1250" s="40"/>
      <c r="D1250" s="40"/>
      <c r="E1250" s="40"/>
      <c r="F1250" s="40"/>
      <c r="G1250" s="40"/>
      <c r="H1250" s="40"/>
      <c r="I1250" s="40"/>
      <c r="J1250" s="40"/>
      <c r="K1250" s="40"/>
      <c r="L1250" s="40"/>
      <c r="M1250" s="40"/>
      <c r="N1250" s="40"/>
      <c r="O1250" s="40"/>
      <c r="P1250" s="40"/>
      <c r="Q1250" s="40"/>
      <c r="R1250" s="40"/>
      <c r="S1250" s="40"/>
      <c r="T1250" s="40"/>
      <c r="U1250" s="40"/>
      <c r="V1250" s="40"/>
      <c r="W1250" s="40"/>
      <c r="X1250" s="40"/>
      <c r="Y1250" s="40"/>
      <c r="Z1250" s="40"/>
      <c r="AA1250" s="40"/>
      <c r="AB1250" s="40"/>
      <c r="AC1250" s="40"/>
      <c r="AD1250" s="40"/>
      <c r="AE1250" s="40"/>
      <c r="AF1250" s="40"/>
      <c r="AG1250" s="40"/>
      <c r="AH1250" s="40"/>
      <c r="AI1250" s="40"/>
      <c r="AJ1250" s="40"/>
    </row>
    <row r="1251" spans="1:36" x14ac:dyDescent="0.25">
      <c r="A1251" s="40"/>
      <c r="B1251" s="40"/>
      <c r="C1251" s="40"/>
      <c r="D1251" s="40"/>
      <c r="E1251" s="40"/>
      <c r="F1251" s="40"/>
      <c r="G1251" s="40"/>
      <c r="H1251" s="40"/>
      <c r="I1251" s="40"/>
      <c r="J1251" s="40"/>
      <c r="K1251" s="40"/>
      <c r="L1251" s="40"/>
      <c r="M1251" s="40"/>
      <c r="N1251" s="40"/>
      <c r="O1251" s="40"/>
      <c r="P1251" s="40"/>
      <c r="Q1251" s="40"/>
      <c r="R1251" s="40"/>
      <c r="S1251" s="40"/>
      <c r="T1251" s="40"/>
      <c r="U1251" s="40"/>
      <c r="V1251" s="40"/>
      <c r="W1251" s="40"/>
      <c r="X1251" s="40"/>
      <c r="Y1251" s="40"/>
      <c r="Z1251" s="40"/>
      <c r="AA1251" s="40"/>
      <c r="AB1251" s="40"/>
      <c r="AC1251" s="40"/>
      <c r="AD1251" s="40"/>
      <c r="AE1251" s="40"/>
      <c r="AF1251" s="40"/>
      <c r="AG1251" s="40"/>
      <c r="AH1251" s="40"/>
      <c r="AI1251" s="40"/>
      <c r="AJ1251" s="40"/>
    </row>
    <row r="1252" spans="1:36" x14ac:dyDescent="0.25">
      <c r="A1252" s="40"/>
      <c r="B1252" s="40"/>
      <c r="C1252" s="40"/>
      <c r="D1252" s="40"/>
      <c r="E1252" s="40"/>
      <c r="F1252" s="40"/>
      <c r="G1252" s="40"/>
      <c r="H1252" s="40"/>
      <c r="I1252" s="40"/>
      <c r="J1252" s="40"/>
      <c r="K1252" s="40"/>
      <c r="L1252" s="40"/>
      <c r="M1252" s="40"/>
      <c r="N1252" s="40"/>
      <c r="O1252" s="40"/>
      <c r="P1252" s="40"/>
      <c r="Q1252" s="40"/>
      <c r="R1252" s="40"/>
      <c r="S1252" s="40"/>
      <c r="T1252" s="40"/>
      <c r="U1252" s="40"/>
      <c r="V1252" s="40"/>
      <c r="W1252" s="40"/>
      <c r="X1252" s="40"/>
      <c r="Y1252" s="40"/>
      <c r="Z1252" s="40"/>
      <c r="AA1252" s="40"/>
      <c r="AB1252" s="40"/>
      <c r="AC1252" s="40"/>
      <c r="AD1252" s="40"/>
      <c r="AE1252" s="40"/>
      <c r="AF1252" s="40"/>
      <c r="AG1252" s="40"/>
      <c r="AH1252" s="40"/>
      <c r="AI1252" s="40"/>
      <c r="AJ1252" s="40"/>
    </row>
    <row r="1253" spans="1:36" x14ac:dyDescent="0.25">
      <c r="A1253" s="40"/>
      <c r="B1253" s="40"/>
      <c r="C1253" s="40"/>
      <c r="D1253" s="40"/>
      <c r="E1253" s="40"/>
      <c r="F1253" s="40"/>
      <c r="G1253" s="40"/>
      <c r="H1253" s="40"/>
      <c r="I1253" s="40"/>
      <c r="J1253" s="40"/>
      <c r="K1253" s="40"/>
      <c r="L1253" s="40"/>
      <c r="M1253" s="40"/>
      <c r="N1253" s="40"/>
      <c r="O1253" s="40"/>
      <c r="P1253" s="40"/>
      <c r="Q1253" s="40"/>
      <c r="R1253" s="40"/>
      <c r="S1253" s="40"/>
      <c r="T1253" s="40"/>
      <c r="U1253" s="40"/>
      <c r="V1253" s="40"/>
      <c r="W1253" s="40"/>
      <c r="X1253" s="40"/>
      <c r="Y1253" s="40"/>
      <c r="Z1253" s="40"/>
      <c r="AA1253" s="40"/>
      <c r="AB1253" s="40"/>
      <c r="AC1253" s="40"/>
      <c r="AD1253" s="40"/>
      <c r="AE1253" s="40"/>
      <c r="AF1253" s="40"/>
      <c r="AG1253" s="40"/>
      <c r="AH1253" s="40"/>
      <c r="AI1253" s="40"/>
      <c r="AJ1253" s="40"/>
    </row>
    <row r="1254" spans="1:36" x14ac:dyDescent="0.25">
      <c r="A1254" s="40"/>
      <c r="B1254" s="40"/>
      <c r="C1254" s="40"/>
      <c r="D1254" s="40"/>
      <c r="E1254" s="40"/>
      <c r="F1254" s="40"/>
      <c r="G1254" s="40"/>
      <c r="H1254" s="40"/>
      <c r="I1254" s="40"/>
      <c r="J1254" s="40"/>
      <c r="K1254" s="40"/>
      <c r="L1254" s="40"/>
      <c r="M1254" s="40"/>
      <c r="N1254" s="40"/>
      <c r="O1254" s="40"/>
      <c r="P1254" s="40"/>
      <c r="Q1254" s="40"/>
      <c r="R1254" s="40"/>
      <c r="S1254" s="40"/>
      <c r="T1254" s="40"/>
      <c r="U1254" s="40"/>
      <c r="V1254" s="40"/>
      <c r="W1254" s="40"/>
      <c r="X1254" s="40"/>
      <c r="Y1254" s="40"/>
      <c r="Z1254" s="40"/>
      <c r="AA1254" s="40"/>
      <c r="AB1254" s="40"/>
      <c r="AC1254" s="40"/>
      <c r="AD1254" s="40"/>
      <c r="AE1254" s="40"/>
      <c r="AF1254" s="40"/>
      <c r="AG1254" s="40"/>
      <c r="AH1254" s="40"/>
      <c r="AI1254" s="40"/>
      <c r="AJ1254" s="40"/>
    </row>
    <row r="1255" spans="1:36" x14ac:dyDescent="0.25">
      <c r="A1255" s="40"/>
      <c r="B1255" s="40"/>
      <c r="C1255" s="40"/>
      <c r="D1255" s="40"/>
      <c r="E1255" s="40"/>
      <c r="F1255" s="40"/>
      <c r="G1255" s="40"/>
      <c r="H1255" s="40"/>
      <c r="I1255" s="40"/>
      <c r="J1255" s="40"/>
      <c r="K1255" s="40"/>
      <c r="L1255" s="40"/>
      <c r="M1255" s="40"/>
      <c r="N1255" s="40"/>
      <c r="O1255" s="40"/>
      <c r="P1255" s="40"/>
      <c r="Q1255" s="40"/>
      <c r="R1255" s="40"/>
      <c r="S1255" s="40"/>
      <c r="T1255" s="40"/>
      <c r="U1255" s="40"/>
      <c r="V1255" s="40"/>
      <c r="W1255" s="40"/>
      <c r="X1255" s="40"/>
      <c r="Y1255" s="40"/>
      <c r="Z1255" s="40"/>
      <c r="AA1255" s="40"/>
      <c r="AB1255" s="40"/>
      <c r="AC1255" s="40"/>
      <c r="AD1255" s="40"/>
      <c r="AE1255" s="40"/>
      <c r="AF1255" s="40"/>
      <c r="AG1255" s="40"/>
      <c r="AH1255" s="40"/>
      <c r="AI1255" s="40"/>
      <c r="AJ1255" s="40"/>
    </row>
    <row r="1256" spans="1:36" x14ac:dyDescent="0.25">
      <c r="A1256" s="40"/>
      <c r="B1256" s="40"/>
      <c r="C1256" s="40"/>
      <c r="D1256" s="40"/>
      <c r="E1256" s="40"/>
      <c r="F1256" s="40"/>
      <c r="G1256" s="40"/>
      <c r="H1256" s="40"/>
      <c r="I1256" s="40"/>
      <c r="J1256" s="40"/>
      <c r="K1256" s="40"/>
      <c r="L1256" s="40"/>
      <c r="M1256" s="40"/>
      <c r="N1256" s="40"/>
      <c r="O1256" s="40"/>
      <c r="P1256" s="40"/>
      <c r="Q1256" s="40"/>
      <c r="R1256" s="40"/>
      <c r="S1256" s="40"/>
      <c r="T1256" s="40"/>
      <c r="U1256" s="40"/>
      <c r="V1256" s="40"/>
      <c r="W1256" s="40"/>
      <c r="X1256" s="40"/>
      <c r="Y1256" s="40"/>
      <c r="Z1256" s="40"/>
      <c r="AA1256" s="40"/>
      <c r="AB1256" s="40"/>
      <c r="AC1256" s="40"/>
      <c r="AD1256" s="40"/>
      <c r="AE1256" s="40"/>
      <c r="AF1256" s="40"/>
      <c r="AG1256" s="40"/>
      <c r="AH1256" s="40"/>
      <c r="AI1256" s="40"/>
      <c r="AJ1256" s="40"/>
    </row>
    <row r="1257" spans="1:36" x14ac:dyDescent="0.25">
      <c r="A1257" s="40"/>
      <c r="B1257" s="40"/>
      <c r="C1257" s="40"/>
      <c r="D1257" s="40"/>
      <c r="E1257" s="40"/>
      <c r="F1257" s="40"/>
      <c r="G1257" s="40"/>
      <c r="H1257" s="40"/>
      <c r="I1257" s="40"/>
      <c r="J1257" s="40"/>
      <c r="K1257" s="40"/>
      <c r="L1257" s="40"/>
      <c r="M1257" s="40"/>
      <c r="N1257" s="40"/>
      <c r="O1257" s="40"/>
      <c r="P1257" s="40"/>
      <c r="Q1257" s="40"/>
      <c r="R1257" s="40"/>
      <c r="S1257" s="40"/>
      <c r="T1257" s="40"/>
      <c r="U1257" s="40"/>
      <c r="V1257" s="40"/>
      <c r="W1257" s="40"/>
      <c r="X1257" s="40"/>
      <c r="Y1257" s="40"/>
      <c r="Z1257" s="40"/>
      <c r="AA1257" s="40"/>
      <c r="AB1257" s="40"/>
      <c r="AC1257" s="40"/>
      <c r="AD1257" s="40"/>
      <c r="AE1257" s="40"/>
      <c r="AF1257" s="40"/>
      <c r="AG1257" s="40"/>
      <c r="AH1257" s="40"/>
      <c r="AI1257" s="40"/>
      <c r="AJ1257" s="40"/>
    </row>
    <row r="1258" spans="1:36" x14ac:dyDescent="0.25">
      <c r="A1258" s="40"/>
      <c r="B1258" s="40"/>
      <c r="C1258" s="40"/>
      <c r="D1258" s="40"/>
      <c r="E1258" s="40"/>
      <c r="F1258" s="40"/>
      <c r="G1258" s="40"/>
      <c r="H1258" s="40"/>
      <c r="I1258" s="40"/>
      <c r="J1258" s="40"/>
      <c r="K1258" s="40"/>
      <c r="L1258" s="40"/>
      <c r="M1258" s="40"/>
      <c r="N1258" s="40"/>
      <c r="O1258" s="40"/>
      <c r="P1258" s="40"/>
      <c r="Q1258" s="40"/>
      <c r="R1258" s="40"/>
      <c r="S1258" s="40"/>
      <c r="T1258" s="40"/>
      <c r="U1258" s="40"/>
      <c r="V1258" s="40"/>
      <c r="W1258" s="40"/>
      <c r="X1258" s="40"/>
      <c r="Y1258" s="40"/>
      <c r="Z1258" s="40"/>
      <c r="AA1258" s="40"/>
      <c r="AB1258" s="40"/>
      <c r="AC1258" s="40"/>
      <c r="AD1258" s="40"/>
      <c r="AE1258" s="40"/>
      <c r="AF1258" s="40"/>
      <c r="AG1258" s="40"/>
      <c r="AH1258" s="40"/>
      <c r="AI1258" s="40"/>
      <c r="AJ1258" s="40"/>
    </row>
    <row r="1259" spans="1:36" x14ac:dyDescent="0.25">
      <c r="A1259" s="40"/>
      <c r="B1259" s="40"/>
      <c r="C1259" s="40"/>
      <c r="D1259" s="40"/>
      <c r="E1259" s="40"/>
      <c r="F1259" s="40"/>
      <c r="G1259" s="40"/>
      <c r="H1259" s="40"/>
      <c r="I1259" s="40"/>
      <c r="J1259" s="40"/>
      <c r="K1259" s="40"/>
      <c r="L1259" s="40"/>
      <c r="M1259" s="40"/>
      <c r="N1259" s="40"/>
      <c r="O1259" s="40"/>
      <c r="P1259" s="40"/>
      <c r="Q1259" s="40"/>
      <c r="R1259" s="40"/>
      <c r="S1259" s="40"/>
      <c r="T1259" s="40"/>
      <c r="U1259" s="40"/>
      <c r="V1259" s="40"/>
      <c r="W1259" s="40"/>
      <c r="X1259" s="40"/>
      <c r="Y1259" s="40"/>
      <c r="Z1259" s="40"/>
      <c r="AA1259" s="40"/>
      <c r="AB1259" s="40"/>
      <c r="AC1259" s="40"/>
      <c r="AD1259" s="40"/>
      <c r="AE1259" s="40"/>
      <c r="AF1259" s="40"/>
      <c r="AG1259" s="40"/>
      <c r="AH1259" s="40"/>
      <c r="AI1259" s="40"/>
      <c r="AJ1259" s="40"/>
    </row>
    <row r="1260" spans="1:36" x14ac:dyDescent="0.25">
      <c r="A1260" s="40"/>
      <c r="B1260" s="40"/>
      <c r="C1260" s="40"/>
      <c r="D1260" s="40"/>
      <c r="E1260" s="40"/>
      <c r="F1260" s="40"/>
      <c r="G1260" s="40"/>
      <c r="H1260" s="40"/>
      <c r="I1260" s="40"/>
      <c r="J1260" s="40"/>
      <c r="K1260" s="40"/>
      <c r="L1260" s="40"/>
      <c r="M1260" s="40"/>
      <c r="N1260" s="40"/>
      <c r="O1260" s="40"/>
      <c r="P1260" s="40"/>
      <c r="Q1260" s="40"/>
      <c r="R1260" s="40"/>
      <c r="S1260" s="40"/>
      <c r="T1260" s="40"/>
      <c r="U1260" s="40"/>
      <c r="V1260" s="40"/>
      <c r="W1260" s="40"/>
      <c r="X1260" s="40"/>
      <c r="Y1260" s="40"/>
      <c r="Z1260" s="40"/>
      <c r="AA1260" s="40"/>
      <c r="AB1260" s="40"/>
      <c r="AC1260" s="40"/>
      <c r="AD1260" s="40"/>
      <c r="AE1260" s="40"/>
      <c r="AF1260" s="40"/>
      <c r="AG1260" s="40"/>
      <c r="AH1260" s="40"/>
      <c r="AI1260" s="40"/>
      <c r="AJ1260" s="40"/>
    </row>
    <row r="1261" spans="1:36" x14ac:dyDescent="0.25">
      <c r="A1261" s="40"/>
      <c r="B1261" s="40"/>
      <c r="C1261" s="40"/>
      <c r="D1261" s="40"/>
      <c r="E1261" s="40"/>
      <c r="F1261" s="40"/>
      <c r="G1261" s="40"/>
      <c r="H1261" s="40"/>
      <c r="I1261" s="40"/>
      <c r="J1261" s="40"/>
      <c r="K1261" s="40"/>
      <c r="L1261" s="40"/>
      <c r="M1261" s="40"/>
      <c r="N1261" s="40"/>
      <c r="O1261" s="40"/>
      <c r="P1261" s="40"/>
      <c r="Q1261" s="40"/>
      <c r="R1261" s="40"/>
      <c r="S1261" s="40"/>
      <c r="T1261" s="40"/>
      <c r="U1261" s="40"/>
      <c r="V1261" s="40"/>
      <c r="W1261" s="40"/>
      <c r="X1261" s="40"/>
      <c r="Y1261" s="40"/>
      <c r="Z1261" s="40"/>
      <c r="AA1261" s="40"/>
      <c r="AB1261" s="40"/>
      <c r="AC1261" s="40"/>
      <c r="AD1261" s="40"/>
      <c r="AE1261" s="40"/>
      <c r="AF1261" s="40"/>
      <c r="AG1261" s="40"/>
      <c r="AH1261" s="40"/>
      <c r="AI1261" s="40"/>
      <c r="AJ1261" s="40"/>
    </row>
    <row r="1262" spans="1:36" x14ac:dyDescent="0.25">
      <c r="A1262" s="40"/>
      <c r="B1262" s="40"/>
      <c r="C1262" s="40"/>
      <c r="D1262" s="40"/>
      <c r="E1262" s="40"/>
      <c r="F1262" s="40"/>
      <c r="G1262" s="40"/>
      <c r="H1262" s="40"/>
      <c r="I1262" s="40"/>
      <c r="J1262" s="40"/>
      <c r="K1262" s="40"/>
      <c r="L1262" s="40"/>
      <c r="M1262" s="40"/>
      <c r="N1262" s="40"/>
      <c r="O1262" s="40"/>
      <c r="P1262" s="40"/>
      <c r="Q1262" s="40"/>
      <c r="R1262" s="40"/>
      <c r="S1262" s="40"/>
      <c r="T1262" s="40"/>
      <c r="U1262" s="40"/>
      <c r="V1262" s="40"/>
      <c r="W1262" s="40"/>
      <c r="X1262" s="40"/>
      <c r="Y1262" s="40"/>
      <c r="Z1262" s="40"/>
      <c r="AA1262" s="40"/>
      <c r="AB1262" s="40"/>
      <c r="AC1262" s="40"/>
      <c r="AD1262" s="40"/>
      <c r="AE1262" s="40"/>
      <c r="AF1262" s="40"/>
      <c r="AG1262" s="40"/>
      <c r="AH1262" s="40"/>
      <c r="AI1262" s="40"/>
      <c r="AJ1262" s="40"/>
    </row>
    <row r="1263" spans="1:36" x14ac:dyDescent="0.25">
      <c r="A1263" s="40"/>
      <c r="B1263" s="40"/>
      <c r="C1263" s="40"/>
      <c r="D1263" s="40"/>
      <c r="E1263" s="40"/>
      <c r="F1263" s="40"/>
      <c r="G1263" s="40"/>
      <c r="H1263" s="40"/>
      <c r="I1263" s="40"/>
      <c r="J1263" s="40"/>
      <c r="K1263" s="40"/>
      <c r="L1263" s="40"/>
      <c r="M1263" s="40"/>
      <c r="N1263" s="40"/>
      <c r="O1263" s="40"/>
      <c r="P1263" s="40"/>
      <c r="Q1263" s="40"/>
      <c r="R1263" s="40"/>
      <c r="S1263" s="40"/>
      <c r="T1263" s="40"/>
      <c r="U1263" s="40"/>
      <c r="V1263" s="40"/>
      <c r="W1263" s="40"/>
      <c r="X1263" s="40"/>
      <c r="Y1263" s="40"/>
      <c r="Z1263" s="40"/>
      <c r="AA1263" s="40"/>
      <c r="AB1263" s="40"/>
      <c r="AC1263" s="40"/>
      <c r="AD1263" s="40"/>
      <c r="AE1263" s="40"/>
      <c r="AF1263" s="40"/>
      <c r="AG1263" s="40"/>
      <c r="AH1263" s="40"/>
      <c r="AI1263" s="40"/>
      <c r="AJ1263" s="40"/>
    </row>
    <row r="1264" spans="1:36" x14ac:dyDescent="0.25">
      <c r="A1264" s="40"/>
      <c r="B1264" s="40"/>
      <c r="C1264" s="40"/>
      <c r="D1264" s="40"/>
      <c r="E1264" s="40"/>
      <c r="F1264" s="40"/>
      <c r="G1264" s="40"/>
      <c r="H1264" s="40"/>
      <c r="I1264" s="40"/>
      <c r="J1264" s="40"/>
      <c r="K1264" s="40"/>
      <c r="L1264" s="40"/>
      <c r="M1264" s="40"/>
      <c r="N1264" s="40"/>
      <c r="O1264" s="40"/>
      <c r="P1264" s="40"/>
      <c r="Q1264" s="40"/>
      <c r="R1264" s="40"/>
      <c r="S1264" s="40"/>
      <c r="T1264" s="40"/>
      <c r="U1264" s="40"/>
      <c r="V1264" s="40"/>
      <c r="W1264" s="40"/>
      <c r="X1264" s="40"/>
      <c r="Y1264" s="40"/>
      <c r="Z1264" s="40"/>
      <c r="AA1264" s="40"/>
      <c r="AB1264" s="40"/>
      <c r="AC1264" s="40"/>
      <c r="AD1264" s="40"/>
      <c r="AE1264" s="40"/>
      <c r="AF1264" s="40"/>
      <c r="AG1264" s="40"/>
      <c r="AH1264" s="40"/>
      <c r="AI1264" s="40"/>
      <c r="AJ1264" s="40"/>
    </row>
    <row r="1265" spans="1:36" x14ac:dyDescent="0.25">
      <c r="A1265" s="40"/>
      <c r="B1265" s="40"/>
      <c r="C1265" s="40"/>
      <c r="D1265" s="40"/>
      <c r="E1265" s="40"/>
      <c r="F1265" s="40"/>
      <c r="G1265" s="40"/>
      <c r="H1265" s="40"/>
      <c r="I1265" s="40"/>
      <c r="J1265" s="40"/>
      <c r="K1265" s="40"/>
      <c r="L1265" s="40"/>
      <c r="M1265" s="40"/>
      <c r="N1265" s="40"/>
      <c r="O1265" s="40"/>
      <c r="P1265" s="40"/>
      <c r="Q1265" s="40"/>
      <c r="R1265" s="40"/>
      <c r="S1265" s="40"/>
      <c r="T1265" s="40"/>
      <c r="U1265" s="40"/>
      <c r="V1265" s="40"/>
      <c r="W1265" s="40"/>
      <c r="X1265" s="40"/>
      <c r="Y1265" s="40"/>
      <c r="Z1265" s="40"/>
      <c r="AA1265" s="40"/>
      <c r="AB1265" s="40"/>
      <c r="AC1265" s="40"/>
      <c r="AD1265" s="40"/>
      <c r="AE1265" s="40"/>
      <c r="AF1265" s="40"/>
      <c r="AG1265" s="40"/>
      <c r="AH1265" s="40"/>
      <c r="AI1265" s="40"/>
      <c r="AJ1265" s="40"/>
    </row>
    <row r="1266" spans="1:36" x14ac:dyDescent="0.25">
      <c r="A1266" s="40"/>
      <c r="B1266" s="40"/>
      <c r="C1266" s="40"/>
      <c r="D1266" s="40"/>
      <c r="E1266" s="40"/>
      <c r="F1266" s="40"/>
      <c r="G1266" s="40"/>
      <c r="H1266" s="40"/>
      <c r="I1266" s="40"/>
      <c r="J1266" s="40"/>
      <c r="K1266" s="40"/>
      <c r="L1266" s="40"/>
      <c r="M1266" s="40"/>
      <c r="N1266" s="40"/>
      <c r="O1266" s="40"/>
      <c r="P1266" s="40"/>
      <c r="Q1266" s="40"/>
      <c r="R1266" s="40"/>
      <c r="S1266" s="40"/>
      <c r="T1266" s="40"/>
      <c r="U1266" s="40"/>
      <c r="V1266" s="40"/>
      <c r="W1266" s="40"/>
      <c r="X1266" s="40"/>
      <c r="Y1266" s="40"/>
      <c r="Z1266" s="40"/>
      <c r="AA1266" s="40"/>
      <c r="AB1266" s="40"/>
      <c r="AC1266" s="40"/>
      <c r="AD1266" s="40"/>
      <c r="AE1266" s="40"/>
      <c r="AF1266" s="40"/>
      <c r="AG1266" s="40"/>
      <c r="AH1266" s="40"/>
      <c r="AI1266" s="40"/>
      <c r="AJ1266" s="40"/>
    </row>
    <row r="1267" spans="1:36" x14ac:dyDescent="0.25">
      <c r="A1267" s="40"/>
      <c r="B1267" s="40"/>
      <c r="C1267" s="40"/>
      <c r="D1267" s="40"/>
      <c r="E1267" s="40"/>
      <c r="F1267" s="40"/>
      <c r="G1267" s="40"/>
      <c r="H1267" s="40"/>
      <c r="I1267" s="40"/>
      <c r="J1267" s="40"/>
      <c r="K1267" s="40"/>
      <c r="L1267" s="40"/>
      <c r="M1267" s="40"/>
      <c r="N1267" s="40"/>
      <c r="O1267" s="40"/>
      <c r="P1267" s="40"/>
      <c r="Q1267" s="40"/>
      <c r="R1267" s="40"/>
      <c r="S1267" s="40"/>
      <c r="T1267" s="40"/>
      <c r="U1267" s="40"/>
      <c r="V1267" s="40"/>
      <c r="W1267" s="40"/>
      <c r="X1267" s="40"/>
      <c r="Y1267" s="40"/>
      <c r="Z1267" s="40"/>
      <c r="AA1267" s="40"/>
      <c r="AB1267" s="40"/>
      <c r="AC1267" s="40"/>
      <c r="AD1267" s="40"/>
      <c r="AE1267" s="40"/>
      <c r="AF1267" s="40"/>
      <c r="AG1267" s="40"/>
      <c r="AH1267" s="40"/>
      <c r="AI1267" s="40"/>
      <c r="AJ1267" s="40"/>
    </row>
    <row r="1268" spans="1:36" x14ac:dyDescent="0.25">
      <c r="A1268" s="40"/>
      <c r="B1268" s="40"/>
      <c r="C1268" s="40"/>
      <c r="D1268" s="40"/>
      <c r="E1268" s="40"/>
      <c r="F1268" s="40"/>
      <c r="G1268" s="40"/>
      <c r="H1268" s="40"/>
      <c r="I1268" s="40"/>
      <c r="J1268" s="40"/>
      <c r="K1268" s="40"/>
      <c r="L1268" s="40"/>
      <c r="M1268" s="40"/>
      <c r="N1268" s="40"/>
      <c r="O1268" s="40"/>
      <c r="P1268" s="40"/>
      <c r="Q1268" s="40"/>
      <c r="R1268" s="40"/>
      <c r="S1268" s="40"/>
      <c r="T1268" s="40"/>
      <c r="U1268" s="40"/>
      <c r="V1268" s="40"/>
      <c r="W1268" s="40"/>
      <c r="X1268" s="40"/>
      <c r="Y1268" s="40"/>
      <c r="Z1268" s="40"/>
      <c r="AA1268" s="40"/>
      <c r="AB1268" s="40"/>
      <c r="AC1268" s="40"/>
      <c r="AD1268" s="40"/>
      <c r="AE1268" s="40"/>
      <c r="AF1268" s="40"/>
      <c r="AG1268" s="40"/>
      <c r="AH1268" s="40"/>
      <c r="AI1268" s="40"/>
      <c r="AJ1268" s="40"/>
    </row>
    <row r="1269" spans="1:36" x14ac:dyDescent="0.25">
      <c r="A1269" s="40"/>
      <c r="B1269" s="40"/>
      <c r="C1269" s="40"/>
      <c r="D1269" s="40"/>
      <c r="E1269" s="40"/>
      <c r="F1269" s="40"/>
      <c r="G1269" s="40"/>
      <c r="H1269" s="40"/>
      <c r="I1269" s="40"/>
      <c r="J1269" s="40"/>
      <c r="K1269" s="40"/>
      <c r="L1269" s="40"/>
      <c r="M1269" s="40"/>
      <c r="N1269" s="40"/>
      <c r="O1269" s="40"/>
      <c r="P1269" s="40"/>
      <c r="Q1269" s="40"/>
      <c r="R1269" s="40"/>
      <c r="S1269" s="40"/>
      <c r="T1269" s="40"/>
      <c r="U1269" s="40"/>
      <c r="V1269" s="40"/>
      <c r="W1269" s="40"/>
      <c r="X1269" s="40"/>
      <c r="Y1269" s="40"/>
      <c r="Z1269" s="40"/>
      <c r="AA1269" s="40"/>
      <c r="AB1269" s="40"/>
      <c r="AC1269" s="40"/>
      <c r="AD1269" s="40"/>
      <c r="AE1269" s="40"/>
      <c r="AF1269" s="40"/>
      <c r="AG1269" s="40"/>
      <c r="AH1269" s="40"/>
      <c r="AI1269" s="40"/>
      <c r="AJ1269" s="40"/>
    </row>
    <row r="1270" spans="1:36" x14ac:dyDescent="0.25">
      <c r="A1270" s="40"/>
      <c r="B1270" s="40"/>
      <c r="C1270" s="40"/>
      <c r="D1270" s="40"/>
      <c r="E1270" s="40"/>
      <c r="F1270" s="40"/>
      <c r="G1270" s="40"/>
      <c r="H1270" s="40"/>
      <c r="I1270" s="40"/>
      <c r="J1270" s="40"/>
      <c r="K1270" s="40"/>
      <c r="L1270" s="40"/>
      <c r="M1270" s="40"/>
      <c r="N1270" s="40"/>
      <c r="O1270" s="40"/>
      <c r="P1270" s="40"/>
      <c r="Q1270" s="40"/>
      <c r="R1270" s="40"/>
      <c r="S1270" s="40"/>
      <c r="T1270" s="40"/>
      <c r="U1270" s="40"/>
      <c r="V1270" s="40"/>
      <c r="W1270" s="40"/>
      <c r="X1270" s="40"/>
      <c r="Y1270" s="40"/>
      <c r="Z1270" s="40"/>
      <c r="AA1270" s="40"/>
      <c r="AB1270" s="40"/>
      <c r="AC1270" s="40"/>
      <c r="AD1270" s="40"/>
      <c r="AE1270" s="40"/>
      <c r="AF1270" s="40"/>
      <c r="AG1270" s="40"/>
      <c r="AH1270" s="40"/>
      <c r="AI1270" s="40"/>
      <c r="AJ1270" s="40"/>
    </row>
    <row r="1271" spans="1:36" x14ac:dyDescent="0.25">
      <c r="A1271" s="40"/>
      <c r="B1271" s="40"/>
      <c r="C1271" s="40"/>
      <c r="D1271" s="40"/>
      <c r="E1271" s="40"/>
      <c r="F1271" s="40"/>
      <c r="G1271" s="40"/>
      <c r="H1271" s="40"/>
      <c r="I1271" s="40"/>
      <c r="J1271" s="40"/>
      <c r="K1271" s="40"/>
      <c r="L1271" s="40"/>
      <c r="M1271" s="40"/>
      <c r="N1271" s="40"/>
      <c r="O1271" s="40"/>
      <c r="P1271" s="40"/>
      <c r="Q1271" s="40"/>
      <c r="R1271" s="40"/>
      <c r="S1271" s="40"/>
      <c r="T1271" s="40"/>
      <c r="U1271" s="40"/>
      <c r="V1271" s="40"/>
      <c r="W1271" s="40"/>
      <c r="X1271" s="40"/>
      <c r="Y1271" s="40"/>
      <c r="Z1271" s="40"/>
      <c r="AA1271" s="40"/>
      <c r="AB1271" s="40"/>
      <c r="AC1271" s="40"/>
      <c r="AD1271" s="40"/>
      <c r="AE1271" s="40"/>
      <c r="AF1271" s="40"/>
      <c r="AG1271" s="40"/>
      <c r="AH1271" s="40"/>
      <c r="AI1271" s="40"/>
      <c r="AJ1271" s="40"/>
    </row>
    <row r="1272" spans="1:36" x14ac:dyDescent="0.25">
      <c r="A1272" s="40"/>
      <c r="B1272" s="40"/>
      <c r="C1272" s="40"/>
      <c r="D1272" s="40"/>
      <c r="E1272" s="40"/>
      <c r="F1272" s="40"/>
      <c r="G1272" s="40"/>
      <c r="H1272" s="40"/>
      <c r="I1272" s="40"/>
      <c r="J1272" s="40"/>
      <c r="K1272" s="40"/>
      <c r="L1272" s="40"/>
      <c r="M1272" s="40"/>
      <c r="N1272" s="40"/>
      <c r="O1272" s="40"/>
      <c r="P1272" s="40"/>
      <c r="Q1272" s="40"/>
      <c r="R1272" s="40"/>
      <c r="S1272" s="40"/>
      <c r="T1272" s="40"/>
      <c r="U1272" s="40"/>
      <c r="V1272" s="40"/>
      <c r="W1272" s="40"/>
      <c r="X1272" s="40"/>
      <c r="Y1272" s="40"/>
      <c r="Z1272" s="40"/>
      <c r="AA1272" s="40"/>
      <c r="AB1272" s="40"/>
      <c r="AC1272" s="40"/>
      <c r="AD1272" s="40"/>
      <c r="AE1272" s="40"/>
      <c r="AF1272" s="40"/>
      <c r="AG1272" s="40"/>
      <c r="AH1272" s="40"/>
      <c r="AI1272" s="40"/>
      <c r="AJ1272" s="40"/>
    </row>
    <row r="1273" spans="1:36" x14ac:dyDescent="0.25">
      <c r="A1273" s="40"/>
      <c r="B1273" s="40"/>
      <c r="C1273" s="40"/>
      <c r="D1273" s="40"/>
      <c r="E1273" s="40"/>
      <c r="F1273" s="40"/>
      <c r="G1273" s="40"/>
      <c r="H1273" s="40"/>
      <c r="I1273" s="40"/>
      <c r="J1273" s="40"/>
      <c r="K1273" s="40"/>
      <c r="L1273" s="40"/>
      <c r="M1273" s="40"/>
      <c r="N1273" s="40"/>
      <c r="O1273" s="40"/>
      <c r="P1273" s="40"/>
      <c r="Q1273" s="40"/>
      <c r="R1273" s="40"/>
      <c r="S1273" s="40"/>
      <c r="T1273" s="40"/>
      <c r="U1273" s="40"/>
      <c r="V1273" s="40"/>
      <c r="W1273" s="40"/>
      <c r="X1273" s="40"/>
      <c r="Y1273" s="40"/>
      <c r="Z1273" s="40"/>
      <c r="AA1273" s="40"/>
      <c r="AB1273" s="40"/>
      <c r="AC1273" s="40"/>
      <c r="AD1273" s="40"/>
      <c r="AE1273" s="40"/>
      <c r="AF1273" s="40"/>
      <c r="AG1273" s="40"/>
      <c r="AH1273" s="40"/>
      <c r="AI1273" s="40"/>
      <c r="AJ1273" s="40"/>
    </row>
    <row r="1274" spans="1:36" x14ac:dyDescent="0.25">
      <c r="A1274" s="40"/>
      <c r="B1274" s="40"/>
      <c r="C1274" s="40"/>
      <c r="D1274" s="40"/>
      <c r="E1274" s="40"/>
      <c r="F1274" s="40"/>
      <c r="G1274" s="40"/>
      <c r="H1274" s="40"/>
      <c r="I1274" s="40"/>
      <c r="J1274" s="40"/>
      <c r="K1274" s="40"/>
      <c r="L1274" s="40"/>
      <c r="M1274" s="40"/>
      <c r="N1274" s="40"/>
      <c r="O1274" s="40"/>
      <c r="P1274" s="40"/>
      <c r="Q1274" s="40"/>
      <c r="R1274" s="40"/>
      <c r="S1274" s="40"/>
      <c r="T1274" s="40"/>
      <c r="U1274" s="40"/>
      <c r="V1274" s="40"/>
      <c r="W1274" s="40"/>
      <c r="X1274" s="40"/>
      <c r="Y1274" s="40"/>
      <c r="Z1274" s="40"/>
      <c r="AA1274" s="40"/>
      <c r="AB1274" s="40"/>
      <c r="AC1274" s="40"/>
      <c r="AD1274" s="40"/>
      <c r="AE1274" s="40"/>
      <c r="AF1274" s="40"/>
      <c r="AG1274" s="40"/>
      <c r="AH1274" s="40"/>
      <c r="AI1274" s="40"/>
      <c r="AJ1274" s="40"/>
    </row>
    <row r="1275" spans="1:36" x14ac:dyDescent="0.25">
      <c r="A1275" s="40"/>
      <c r="B1275" s="40"/>
      <c r="C1275" s="40"/>
      <c r="D1275" s="40"/>
      <c r="E1275" s="40"/>
      <c r="F1275" s="40"/>
      <c r="G1275" s="40"/>
      <c r="H1275" s="40"/>
      <c r="I1275" s="40"/>
      <c r="J1275" s="40"/>
      <c r="K1275" s="40"/>
      <c r="L1275" s="40"/>
      <c r="M1275" s="40"/>
      <c r="N1275" s="40"/>
      <c r="O1275" s="40"/>
      <c r="P1275" s="40"/>
      <c r="Q1275" s="40"/>
      <c r="R1275" s="40"/>
      <c r="S1275" s="40"/>
      <c r="T1275" s="40"/>
      <c r="U1275" s="40"/>
      <c r="V1275" s="40"/>
      <c r="W1275" s="40"/>
      <c r="X1275" s="40"/>
      <c r="Y1275" s="40"/>
      <c r="Z1275" s="40"/>
      <c r="AA1275" s="40"/>
      <c r="AB1275" s="40"/>
      <c r="AC1275" s="40"/>
      <c r="AD1275" s="40"/>
      <c r="AE1275" s="40"/>
      <c r="AF1275" s="40"/>
      <c r="AG1275" s="40"/>
      <c r="AH1275" s="40"/>
      <c r="AI1275" s="40"/>
      <c r="AJ1275" s="40"/>
    </row>
    <row r="1276" spans="1:36" x14ac:dyDescent="0.25">
      <c r="A1276" s="40"/>
      <c r="B1276" s="40"/>
      <c r="C1276" s="40"/>
      <c r="D1276" s="40"/>
      <c r="E1276" s="40"/>
      <c r="F1276" s="40"/>
      <c r="G1276" s="40"/>
      <c r="H1276" s="40"/>
      <c r="I1276" s="40"/>
      <c r="J1276" s="40"/>
      <c r="K1276" s="40"/>
      <c r="L1276" s="40"/>
      <c r="M1276" s="40"/>
      <c r="N1276" s="40"/>
      <c r="O1276" s="40"/>
      <c r="P1276" s="40"/>
      <c r="Q1276" s="40"/>
      <c r="R1276" s="40"/>
      <c r="S1276" s="40"/>
      <c r="T1276" s="40"/>
      <c r="U1276" s="40"/>
      <c r="V1276" s="40"/>
      <c r="W1276" s="40"/>
      <c r="X1276" s="40"/>
      <c r="Y1276" s="40"/>
      <c r="Z1276" s="40"/>
      <c r="AA1276" s="40"/>
      <c r="AB1276" s="40"/>
      <c r="AC1276" s="40"/>
      <c r="AD1276" s="40"/>
      <c r="AE1276" s="40"/>
      <c r="AF1276" s="40"/>
      <c r="AG1276" s="40"/>
      <c r="AH1276" s="40"/>
      <c r="AI1276" s="40"/>
      <c r="AJ1276" s="40"/>
    </row>
    <row r="1277" spans="1:36" x14ac:dyDescent="0.25">
      <c r="A1277" s="40"/>
      <c r="B1277" s="40"/>
      <c r="C1277" s="40"/>
      <c r="D1277" s="40"/>
      <c r="E1277" s="40"/>
      <c r="F1277" s="40"/>
      <c r="G1277" s="40"/>
      <c r="H1277" s="40"/>
      <c r="I1277" s="40"/>
      <c r="J1277" s="40"/>
      <c r="K1277" s="40"/>
      <c r="L1277" s="40"/>
      <c r="M1277" s="40"/>
      <c r="N1277" s="40"/>
      <c r="O1277" s="40"/>
      <c r="P1277" s="40"/>
      <c r="Q1277" s="40"/>
      <c r="R1277" s="40"/>
      <c r="S1277" s="40"/>
      <c r="T1277" s="40"/>
      <c r="U1277" s="40"/>
      <c r="V1277" s="40"/>
      <c r="W1277" s="40"/>
      <c r="X1277" s="40"/>
      <c r="Y1277" s="40"/>
      <c r="Z1277" s="40"/>
      <c r="AA1277" s="40"/>
      <c r="AB1277" s="40"/>
      <c r="AC1277" s="40"/>
      <c r="AD1277" s="40"/>
      <c r="AE1277" s="40"/>
      <c r="AF1277" s="40"/>
      <c r="AG1277" s="40"/>
      <c r="AH1277" s="40"/>
      <c r="AI1277" s="40"/>
      <c r="AJ1277" s="40"/>
    </row>
    <row r="1278" spans="1:36" x14ac:dyDescent="0.25">
      <c r="A1278" s="40"/>
      <c r="B1278" s="40"/>
      <c r="C1278" s="40"/>
      <c r="D1278" s="40"/>
      <c r="E1278" s="40"/>
      <c r="F1278" s="40"/>
      <c r="G1278" s="40"/>
      <c r="H1278" s="40"/>
      <c r="I1278" s="40"/>
      <c r="J1278" s="40"/>
      <c r="K1278" s="40"/>
      <c r="L1278" s="40"/>
      <c r="M1278" s="40"/>
      <c r="N1278" s="40"/>
      <c r="O1278" s="40"/>
      <c r="P1278" s="40"/>
      <c r="Q1278" s="40"/>
      <c r="R1278" s="40"/>
      <c r="S1278" s="40"/>
      <c r="T1278" s="40"/>
      <c r="U1278" s="40"/>
      <c r="V1278" s="40"/>
      <c r="W1278" s="40"/>
      <c r="X1278" s="40"/>
      <c r="Y1278" s="40"/>
      <c r="Z1278" s="40"/>
      <c r="AA1278" s="40"/>
      <c r="AB1278" s="40"/>
      <c r="AC1278" s="40"/>
      <c r="AD1278" s="40"/>
      <c r="AE1278" s="40"/>
      <c r="AF1278" s="40"/>
      <c r="AG1278" s="40"/>
      <c r="AH1278" s="40"/>
      <c r="AI1278" s="40"/>
      <c r="AJ1278" s="40"/>
    </row>
    <row r="1279" spans="1:36" x14ac:dyDescent="0.25">
      <c r="A1279" s="40"/>
      <c r="B1279" s="40"/>
      <c r="C1279" s="40"/>
      <c r="D1279" s="40"/>
      <c r="E1279" s="40"/>
      <c r="F1279" s="40"/>
      <c r="G1279" s="40"/>
      <c r="H1279" s="40"/>
      <c r="I1279" s="40"/>
      <c r="J1279" s="40"/>
      <c r="K1279" s="40"/>
      <c r="L1279" s="40"/>
      <c r="M1279" s="40"/>
      <c r="N1279" s="40"/>
      <c r="O1279" s="40"/>
      <c r="P1279" s="40"/>
      <c r="Q1279" s="40"/>
      <c r="R1279" s="40"/>
      <c r="S1279" s="40"/>
      <c r="T1279" s="40"/>
      <c r="U1279" s="40"/>
      <c r="V1279" s="40"/>
      <c r="W1279" s="40"/>
      <c r="X1279" s="40"/>
      <c r="Y1279" s="40"/>
      <c r="Z1279" s="40"/>
      <c r="AA1279" s="40"/>
      <c r="AB1279" s="40"/>
      <c r="AC1279" s="40"/>
      <c r="AD1279" s="40"/>
      <c r="AE1279" s="40"/>
      <c r="AF1279" s="40"/>
      <c r="AG1279" s="40"/>
      <c r="AH1279" s="40"/>
      <c r="AI1279" s="40"/>
      <c r="AJ1279" s="40"/>
    </row>
    <row r="1280" spans="1:36" x14ac:dyDescent="0.25">
      <c r="A1280" s="40"/>
      <c r="B1280" s="40"/>
      <c r="C1280" s="40"/>
      <c r="D1280" s="40"/>
      <c r="E1280" s="40"/>
      <c r="F1280" s="40"/>
      <c r="G1280" s="40"/>
      <c r="H1280" s="40"/>
      <c r="I1280" s="40"/>
      <c r="J1280" s="40"/>
      <c r="K1280" s="40"/>
      <c r="L1280" s="40"/>
      <c r="M1280" s="40"/>
      <c r="N1280" s="40"/>
      <c r="O1280" s="40"/>
      <c r="P1280" s="40"/>
      <c r="Q1280" s="40"/>
      <c r="R1280" s="40"/>
      <c r="S1280" s="40"/>
      <c r="T1280" s="40"/>
      <c r="U1280" s="40"/>
      <c r="V1280" s="40"/>
      <c r="W1280" s="40"/>
      <c r="X1280" s="40"/>
      <c r="Y1280" s="40"/>
      <c r="Z1280" s="40"/>
      <c r="AA1280" s="40"/>
      <c r="AB1280" s="40"/>
      <c r="AC1280" s="40"/>
      <c r="AD1280" s="40"/>
      <c r="AE1280" s="40"/>
      <c r="AF1280" s="40"/>
      <c r="AG1280" s="40"/>
      <c r="AH1280" s="40"/>
      <c r="AI1280" s="40"/>
      <c r="AJ1280" s="40"/>
    </row>
    <row r="1281" spans="1:36" x14ac:dyDescent="0.25">
      <c r="A1281" s="40"/>
      <c r="B1281" s="40"/>
      <c r="C1281" s="40"/>
      <c r="D1281" s="40"/>
      <c r="E1281" s="40"/>
      <c r="F1281" s="40"/>
      <c r="G1281" s="40"/>
      <c r="H1281" s="40"/>
      <c r="I1281" s="40"/>
      <c r="J1281" s="40"/>
      <c r="K1281" s="40"/>
      <c r="L1281" s="40"/>
      <c r="M1281" s="40"/>
      <c r="N1281" s="40"/>
      <c r="O1281" s="40"/>
      <c r="P1281" s="40"/>
      <c r="Q1281" s="40"/>
      <c r="R1281" s="40"/>
      <c r="S1281" s="40"/>
      <c r="T1281" s="40"/>
      <c r="U1281" s="40"/>
      <c r="V1281" s="40"/>
      <c r="W1281" s="40"/>
      <c r="X1281" s="40"/>
      <c r="Y1281" s="40"/>
      <c r="Z1281" s="40"/>
      <c r="AA1281" s="40"/>
      <c r="AB1281" s="40"/>
      <c r="AC1281" s="40"/>
      <c r="AD1281" s="40"/>
      <c r="AE1281" s="40"/>
      <c r="AF1281" s="40"/>
      <c r="AG1281" s="40"/>
      <c r="AH1281" s="40"/>
      <c r="AI1281" s="40"/>
      <c r="AJ1281" s="40"/>
    </row>
    <row r="1282" spans="1:36" x14ac:dyDescent="0.25">
      <c r="A1282" s="40"/>
      <c r="B1282" s="40"/>
      <c r="C1282" s="40"/>
      <c r="D1282" s="40"/>
      <c r="E1282" s="40"/>
      <c r="F1282" s="40"/>
      <c r="G1282" s="40"/>
      <c r="H1282" s="40"/>
      <c r="I1282" s="40"/>
      <c r="J1282" s="40"/>
      <c r="K1282" s="40"/>
      <c r="L1282" s="40"/>
      <c r="M1282" s="40"/>
      <c r="N1282" s="40"/>
      <c r="O1282" s="40"/>
      <c r="P1282" s="40"/>
      <c r="Q1282" s="40"/>
      <c r="R1282" s="40"/>
      <c r="S1282" s="40"/>
      <c r="T1282" s="40"/>
      <c r="U1282" s="40"/>
      <c r="V1282" s="40"/>
      <c r="W1282" s="40"/>
      <c r="X1282" s="40"/>
      <c r="Y1282" s="40"/>
      <c r="Z1282" s="40"/>
      <c r="AA1282" s="40"/>
      <c r="AB1282" s="40"/>
      <c r="AC1282" s="40"/>
      <c r="AD1282" s="40"/>
      <c r="AE1282" s="40"/>
      <c r="AF1282" s="40"/>
      <c r="AG1282" s="40"/>
      <c r="AH1282" s="40"/>
      <c r="AI1282" s="40"/>
      <c r="AJ1282" s="40"/>
    </row>
    <row r="1283" spans="1:36" x14ac:dyDescent="0.25">
      <c r="A1283" s="40"/>
      <c r="B1283" s="40"/>
      <c r="C1283" s="40"/>
      <c r="D1283" s="40"/>
      <c r="E1283" s="40"/>
      <c r="F1283" s="40"/>
      <c r="G1283" s="40"/>
      <c r="H1283" s="40"/>
      <c r="I1283" s="40"/>
      <c r="J1283" s="40"/>
      <c r="K1283" s="40"/>
      <c r="L1283" s="40"/>
      <c r="M1283" s="40"/>
      <c r="N1283" s="40"/>
      <c r="O1283" s="40"/>
      <c r="P1283" s="40"/>
      <c r="Q1283" s="40"/>
      <c r="R1283" s="40"/>
      <c r="S1283" s="40"/>
      <c r="T1283" s="40"/>
      <c r="U1283" s="40"/>
      <c r="V1283" s="40"/>
      <c r="W1283" s="40"/>
      <c r="X1283" s="40"/>
      <c r="Y1283" s="40"/>
      <c r="Z1283" s="40"/>
      <c r="AA1283" s="40"/>
      <c r="AB1283" s="40"/>
      <c r="AC1283" s="40"/>
      <c r="AD1283" s="40"/>
      <c r="AE1283" s="40"/>
      <c r="AF1283" s="40"/>
      <c r="AG1283" s="40"/>
      <c r="AH1283" s="40"/>
      <c r="AI1283" s="40"/>
      <c r="AJ1283" s="40"/>
    </row>
    <row r="1284" spans="1:36" x14ac:dyDescent="0.25">
      <c r="A1284" s="40"/>
      <c r="B1284" s="40"/>
      <c r="C1284" s="40"/>
      <c r="D1284" s="40"/>
      <c r="E1284" s="40"/>
      <c r="F1284" s="40"/>
      <c r="G1284" s="40"/>
      <c r="H1284" s="40"/>
      <c r="I1284" s="40"/>
      <c r="J1284" s="40"/>
      <c r="K1284" s="40"/>
      <c r="L1284" s="40"/>
      <c r="M1284" s="40"/>
      <c r="N1284" s="40"/>
      <c r="O1284" s="40"/>
      <c r="P1284" s="40"/>
      <c r="Q1284" s="40"/>
      <c r="R1284" s="40"/>
      <c r="S1284" s="40"/>
      <c r="T1284" s="40"/>
      <c r="U1284" s="40"/>
      <c r="V1284" s="40"/>
      <c r="W1284" s="40"/>
      <c r="X1284" s="40"/>
      <c r="Y1284" s="40"/>
      <c r="Z1284" s="40"/>
      <c r="AA1284" s="40"/>
      <c r="AB1284" s="40"/>
      <c r="AC1284" s="40"/>
      <c r="AD1284" s="40"/>
      <c r="AE1284" s="40"/>
      <c r="AF1284" s="40"/>
      <c r="AG1284" s="40"/>
      <c r="AH1284" s="40"/>
      <c r="AI1284" s="40"/>
      <c r="AJ1284" s="40"/>
    </row>
    <row r="1285" spans="1:36" x14ac:dyDescent="0.25">
      <c r="A1285" s="40"/>
      <c r="B1285" s="40"/>
      <c r="C1285" s="40"/>
      <c r="D1285" s="40"/>
      <c r="E1285" s="40"/>
      <c r="F1285" s="40"/>
      <c r="G1285" s="40"/>
      <c r="H1285" s="40"/>
      <c r="I1285" s="40"/>
      <c r="J1285" s="40"/>
      <c r="K1285" s="40"/>
      <c r="L1285" s="40"/>
      <c r="M1285" s="40"/>
      <c r="N1285" s="40"/>
      <c r="O1285" s="40"/>
      <c r="P1285" s="40"/>
      <c r="Q1285" s="40"/>
      <c r="R1285" s="40"/>
      <c r="S1285" s="40"/>
      <c r="T1285" s="40"/>
      <c r="U1285" s="40"/>
      <c r="V1285" s="40"/>
      <c r="W1285" s="40"/>
      <c r="X1285" s="40"/>
      <c r="Y1285" s="40"/>
      <c r="Z1285" s="40"/>
      <c r="AA1285" s="40"/>
      <c r="AB1285" s="40"/>
      <c r="AC1285" s="40"/>
      <c r="AD1285" s="40"/>
      <c r="AE1285" s="40"/>
      <c r="AF1285" s="40"/>
      <c r="AG1285" s="40"/>
      <c r="AH1285" s="40"/>
      <c r="AI1285" s="40"/>
      <c r="AJ1285" s="40"/>
    </row>
    <row r="1286" spans="1:36" x14ac:dyDescent="0.25">
      <c r="A1286" s="40"/>
      <c r="B1286" s="40"/>
      <c r="C1286" s="40"/>
      <c r="D1286" s="40"/>
      <c r="E1286" s="40"/>
      <c r="F1286" s="40"/>
      <c r="G1286" s="40"/>
      <c r="H1286" s="40"/>
      <c r="I1286" s="40"/>
      <c r="J1286" s="40"/>
      <c r="K1286" s="40"/>
      <c r="L1286" s="40"/>
      <c r="M1286" s="40"/>
      <c r="N1286" s="40"/>
      <c r="O1286" s="40"/>
      <c r="P1286" s="40"/>
      <c r="Q1286" s="40"/>
      <c r="R1286" s="40"/>
      <c r="S1286" s="40"/>
      <c r="T1286" s="40"/>
      <c r="U1286" s="40"/>
      <c r="V1286" s="40"/>
      <c r="W1286" s="40"/>
      <c r="X1286" s="40"/>
      <c r="Y1286" s="40"/>
      <c r="Z1286" s="40"/>
      <c r="AA1286" s="40"/>
      <c r="AB1286" s="40"/>
      <c r="AC1286" s="40"/>
      <c r="AD1286" s="40"/>
      <c r="AE1286" s="40"/>
      <c r="AF1286" s="40"/>
      <c r="AG1286" s="40"/>
      <c r="AH1286" s="40"/>
      <c r="AI1286" s="40"/>
      <c r="AJ1286" s="40"/>
    </row>
    <row r="1287" spans="1:36" x14ac:dyDescent="0.25">
      <c r="A1287" s="40"/>
      <c r="B1287" s="40"/>
      <c r="C1287" s="40"/>
      <c r="D1287" s="40"/>
      <c r="E1287" s="40"/>
      <c r="F1287" s="40"/>
      <c r="G1287" s="40"/>
      <c r="H1287" s="40"/>
      <c r="I1287" s="40"/>
      <c r="J1287" s="40"/>
      <c r="K1287" s="40"/>
      <c r="L1287" s="40"/>
      <c r="M1287" s="40"/>
      <c r="N1287" s="40"/>
      <c r="O1287" s="40"/>
      <c r="P1287" s="40"/>
      <c r="Q1287" s="40"/>
      <c r="R1287" s="40"/>
      <c r="S1287" s="40"/>
      <c r="T1287" s="40"/>
      <c r="U1287" s="40"/>
      <c r="V1287" s="40"/>
      <c r="W1287" s="40"/>
      <c r="X1287" s="40"/>
      <c r="Y1287" s="40"/>
      <c r="Z1287" s="40"/>
      <c r="AA1287" s="40"/>
      <c r="AB1287" s="40"/>
      <c r="AC1287" s="40"/>
      <c r="AD1287" s="40"/>
      <c r="AE1287" s="40"/>
      <c r="AF1287" s="40"/>
      <c r="AG1287" s="40"/>
      <c r="AH1287" s="40"/>
      <c r="AI1287" s="40"/>
      <c r="AJ1287" s="40"/>
    </row>
    <row r="1288" spans="1:36" x14ac:dyDescent="0.25">
      <c r="A1288" s="40"/>
      <c r="B1288" s="40"/>
      <c r="C1288" s="40"/>
      <c r="D1288" s="40"/>
      <c r="E1288" s="40"/>
      <c r="F1288" s="40"/>
      <c r="G1288" s="40"/>
      <c r="H1288" s="40"/>
      <c r="I1288" s="40"/>
      <c r="J1288" s="40"/>
      <c r="K1288" s="40"/>
      <c r="L1288" s="40"/>
      <c r="M1288" s="40"/>
      <c r="N1288" s="40"/>
      <c r="O1288" s="40"/>
      <c r="P1288" s="40"/>
      <c r="Q1288" s="40"/>
      <c r="R1288" s="40"/>
      <c r="S1288" s="40"/>
      <c r="T1288" s="40"/>
      <c r="U1288" s="40"/>
      <c r="V1288" s="40"/>
      <c r="W1288" s="40"/>
      <c r="X1288" s="40"/>
      <c r="Y1288" s="40"/>
      <c r="Z1288" s="40"/>
      <c r="AA1288" s="40"/>
      <c r="AB1288" s="40"/>
      <c r="AC1288" s="40"/>
      <c r="AD1288" s="40"/>
      <c r="AE1288" s="40"/>
      <c r="AF1288" s="40"/>
      <c r="AG1288" s="40"/>
      <c r="AH1288" s="40"/>
      <c r="AI1288" s="40"/>
      <c r="AJ1288" s="40"/>
    </row>
    <row r="1289" spans="1:36" x14ac:dyDescent="0.25">
      <c r="A1289" s="40"/>
      <c r="B1289" s="40"/>
      <c r="C1289" s="40"/>
      <c r="D1289" s="40"/>
      <c r="E1289" s="40"/>
      <c r="F1289" s="40"/>
      <c r="G1289" s="40"/>
      <c r="H1289" s="40"/>
      <c r="I1289" s="40"/>
      <c r="J1289" s="40"/>
      <c r="K1289" s="40"/>
      <c r="L1289" s="40"/>
      <c r="M1289" s="40"/>
      <c r="N1289" s="40"/>
      <c r="O1289" s="40"/>
      <c r="P1289" s="40"/>
      <c r="Q1289" s="40"/>
      <c r="R1289" s="40"/>
      <c r="S1289" s="40"/>
      <c r="T1289" s="40"/>
      <c r="U1289" s="40"/>
      <c r="V1289" s="40"/>
      <c r="W1289" s="40"/>
      <c r="X1289" s="40"/>
      <c r="Y1289" s="40"/>
      <c r="Z1289" s="40"/>
      <c r="AA1289" s="40"/>
      <c r="AB1289" s="40"/>
      <c r="AC1289" s="40"/>
      <c r="AD1289" s="40"/>
      <c r="AE1289" s="40"/>
      <c r="AF1289" s="40"/>
      <c r="AG1289" s="40"/>
      <c r="AH1289" s="40"/>
      <c r="AI1289" s="40"/>
      <c r="AJ1289" s="40"/>
    </row>
    <row r="1290" spans="1:36" x14ac:dyDescent="0.25">
      <c r="A1290" s="40"/>
      <c r="B1290" s="40"/>
      <c r="C1290" s="40"/>
      <c r="D1290" s="40"/>
      <c r="E1290" s="40"/>
      <c r="F1290" s="40"/>
      <c r="G1290" s="40"/>
      <c r="H1290" s="40"/>
      <c r="I1290" s="40"/>
      <c r="J1290" s="40"/>
      <c r="K1290" s="40"/>
      <c r="L1290" s="40"/>
      <c r="M1290" s="40"/>
      <c r="N1290" s="40"/>
      <c r="O1290" s="40"/>
      <c r="P1290" s="40"/>
      <c r="Q1290" s="40"/>
      <c r="R1290" s="40"/>
      <c r="S1290" s="40"/>
      <c r="T1290" s="40"/>
      <c r="U1290" s="40"/>
      <c r="V1290" s="40"/>
      <c r="W1290" s="40"/>
      <c r="X1290" s="40"/>
      <c r="Y1290" s="40"/>
      <c r="Z1290" s="40"/>
      <c r="AA1290" s="40"/>
      <c r="AB1290" s="40"/>
      <c r="AC1290" s="40"/>
      <c r="AD1290" s="40"/>
      <c r="AE1290" s="40"/>
      <c r="AF1290" s="40"/>
      <c r="AG1290" s="40"/>
      <c r="AH1290" s="40"/>
      <c r="AI1290" s="40"/>
      <c r="AJ1290" s="40"/>
    </row>
    <row r="1291" spans="1:36" x14ac:dyDescent="0.25">
      <c r="A1291" s="40"/>
      <c r="B1291" s="40"/>
      <c r="C1291" s="40"/>
      <c r="D1291" s="40"/>
      <c r="E1291" s="40"/>
      <c r="F1291" s="40"/>
      <c r="G1291" s="40"/>
      <c r="H1291" s="40"/>
      <c r="I1291" s="40"/>
      <c r="J1291" s="40"/>
      <c r="K1291" s="40"/>
      <c r="L1291" s="40"/>
      <c r="M1291" s="40"/>
      <c r="N1291" s="40"/>
      <c r="O1291" s="40"/>
      <c r="P1291" s="40"/>
      <c r="Q1291" s="40"/>
      <c r="R1291" s="40"/>
      <c r="S1291" s="40"/>
      <c r="T1291" s="40"/>
      <c r="U1291" s="40"/>
      <c r="V1291" s="40"/>
      <c r="W1291" s="40"/>
      <c r="X1291" s="40"/>
      <c r="Y1291" s="40"/>
      <c r="Z1291" s="40"/>
      <c r="AA1291" s="40"/>
      <c r="AB1291" s="40"/>
      <c r="AC1291" s="40"/>
      <c r="AD1291" s="40"/>
      <c r="AE1291" s="40"/>
      <c r="AF1291" s="40"/>
      <c r="AG1291" s="40"/>
      <c r="AH1291" s="40"/>
      <c r="AI1291" s="40"/>
      <c r="AJ1291" s="40"/>
    </row>
    <row r="1292" spans="1:36" x14ac:dyDescent="0.25">
      <c r="A1292" s="40"/>
      <c r="B1292" s="40"/>
      <c r="C1292" s="40"/>
      <c r="D1292" s="40"/>
      <c r="E1292" s="40"/>
      <c r="F1292" s="40"/>
      <c r="G1292" s="40"/>
      <c r="H1292" s="40"/>
      <c r="I1292" s="40"/>
      <c r="J1292" s="40"/>
      <c r="K1292" s="40"/>
      <c r="L1292" s="40"/>
      <c r="M1292" s="40"/>
      <c r="N1292" s="40"/>
      <c r="O1292" s="40"/>
      <c r="P1292" s="40"/>
      <c r="Q1292" s="40"/>
      <c r="R1292" s="40"/>
      <c r="S1292" s="40"/>
      <c r="T1292" s="40"/>
      <c r="U1292" s="40"/>
      <c r="V1292" s="40"/>
      <c r="W1292" s="40"/>
      <c r="X1292" s="40"/>
      <c r="Y1292" s="40"/>
      <c r="Z1292" s="40"/>
      <c r="AA1292" s="40"/>
      <c r="AB1292" s="40"/>
      <c r="AC1292" s="40"/>
      <c r="AD1292" s="40"/>
      <c r="AE1292" s="40"/>
      <c r="AF1292" s="40"/>
      <c r="AG1292" s="40"/>
      <c r="AH1292" s="40"/>
      <c r="AI1292" s="40"/>
      <c r="AJ1292" s="40"/>
    </row>
    <row r="1293" spans="1:36" x14ac:dyDescent="0.25">
      <c r="A1293" s="40"/>
      <c r="B1293" s="40"/>
      <c r="C1293" s="40"/>
      <c r="D1293" s="40"/>
      <c r="E1293" s="40"/>
      <c r="F1293" s="40"/>
      <c r="G1293" s="40"/>
      <c r="H1293" s="40"/>
      <c r="I1293" s="40"/>
      <c r="J1293" s="40"/>
      <c r="K1293" s="40"/>
      <c r="L1293" s="40"/>
      <c r="M1293" s="40"/>
      <c r="N1293" s="40"/>
      <c r="O1293" s="40"/>
      <c r="P1293" s="40"/>
      <c r="Q1293" s="40"/>
      <c r="R1293" s="40"/>
      <c r="S1293" s="40"/>
      <c r="T1293" s="40"/>
      <c r="U1293" s="40"/>
      <c r="V1293" s="40"/>
      <c r="W1293" s="40"/>
      <c r="X1293" s="40"/>
      <c r="Y1293" s="40"/>
      <c r="Z1293" s="40"/>
      <c r="AA1293" s="40"/>
      <c r="AB1293" s="40"/>
      <c r="AC1293" s="40"/>
      <c r="AD1293" s="40"/>
      <c r="AE1293" s="40"/>
      <c r="AF1293" s="40"/>
      <c r="AG1293" s="40"/>
      <c r="AH1293" s="40"/>
      <c r="AI1293" s="40"/>
      <c r="AJ1293" s="40"/>
    </row>
    <row r="1294" spans="1:36" x14ac:dyDescent="0.25">
      <c r="A1294" s="40"/>
      <c r="B1294" s="40"/>
      <c r="C1294" s="40"/>
      <c r="D1294" s="40"/>
      <c r="E1294" s="40"/>
      <c r="F1294" s="40"/>
      <c r="G1294" s="40"/>
      <c r="H1294" s="40"/>
      <c r="I1294" s="40"/>
      <c r="J1294" s="40"/>
      <c r="K1294" s="40"/>
      <c r="L1294" s="40"/>
      <c r="M1294" s="40"/>
      <c r="N1294" s="40"/>
      <c r="O1294" s="40"/>
      <c r="P1294" s="40"/>
      <c r="Q1294" s="40"/>
      <c r="R1294" s="40"/>
      <c r="S1294" s="40"/>
      <c r="T1294" s="40"/>
      <c r="U1294" s="40"/>
      <c r="V1294" s="40"/>
      <c r="W1294" s="40"/>
      <c r="X1294" s="40"/>
      <c r="Y1294" s="40"/>
      <c r="Z1294" s="40"/>
      <c r="AA1294" s="40"/>
      <c r="AB1294" s="40"/>
      <c r="AC1294" s="40"/>
      <c r="AD1294" s="40"/>
      <c r="AE1294" s="40"/>
      <c r="AF1294" s="40"/>
      <c r="AG1294" s="40"/>
      <c r="AH1294" s="40"/>
      <c r="AI1294" s="40"/>
      <c r="AJ1294" s="40"/>
    </row>
    <row r="1295" spans="1:36" x14ac:dyDescent="0.25">
      <c r="A1295" s="40"/>
      <c r="B1295" s="40"/>
      <c r="C1295" s="40"/>
      <c r="D1295" s="40"/>
      <c r="E1295" s="40"/>
      <c r="F1295" s="40"/>
      <c r="G1295" s="40"/>
      <c r="H1295" s="40"/>
      <c r="I1295" s="40"/>
      <c r="J1295" s="40"/>
      <c r="K1295" s="40"/>
      <c r="L1295" s="40"/>
      <c r="M1295" s="40"/>
      <c r="N1295" s="40"/>
      <c r="O1295" s="40"/>
      <c r="P1295" s="40"/>
      <c r="Q1295" s="40"/>
      <c r="R1295" s="40"/>
      <c r="S1295" s="40"/>
      <c r="T1295" s="40"/>
      <c r="U1295" s="40"/>
      <c r="V1295" s="40"/>
      <c r="W1295" s="40"/>
      <c r="X1295" s="40"/>
      <c r="Y1295" s="40"/>
      <c r="Z1295" s="40"/>
      <c r="AA1295" s="40"/>
      <c r="AB1295" s="40"/>
      <c r="AC1295" s="40"/>
      <c r="AD1295" s="40"/>
      <c r="AE1295" s="40"/>
      <c r="AF1295" s="40"/>
      <c r="AG1295" s="40"/>
      <c r="AH1295" s="40"/>
      <c r="AI1295" s="40"/>
      <c r="AJ1295" s="40"/>
    </row>
    <row r="1296" spans="1:36" x14ac:dyDescent="0.25">
      <c r="A1296" s="40"/>
      <c r="B1296" s="40"/>
      <c r="C1296" s="40"/>
      <c r="D1296" s="40"/>
      <c r="E1296" s="40"/>
      <c r="F1296" s="40"/>
      <c r="G1296" s="40"/>
      <c r="H1296" s="40"/>
      <c r="I1296" s="40"/>
      <c r="J1296" s="40"/>
      <c r="K1296" s="40"/>
      <c r="L1296" s="40"/>
      <c r="M1296" s="40"/>
      <c r="N1296" s="40"/>
      <c r="O1296" s="40"/>
      <c r="P1296" s="40"/>
      <c r="Q1296" s="40"/>
      <c r="R1296" s="40"/>
      <c r="S1296" s="40"/>
      <c r="T1296" s="40"/>
      <c r="U1296" s="40"/>
      <c r="V1296" s="40"/>
      <c r="W1296" s="40"/>
      <c r="X1296" s="40"/>
      <c r="Y1296" s="40"/>
      <c r="Z1296" s="40"/>
      <c r="AA1296" s="40"/>
      <c r="AB1296" s="40"/>
      <c r="AC1296" s="40"/>
      <c r="AD1296" s="40"/>
      <c r="AE1296" s="40"/>
      <c r="AF1296" s="40"/>
      <c r="AG1296" s="40"/>
      <c r="AH1296" s="40"/>
      <c r="AI1296" s="40"/>
      <c r="AJ1296" s="40"/>
    </row>
    <row r="1297" spans="1:36" x14ac:dyDescent="0.25">
      <c r="A1297" s="40"/>
      <c r="B1297" s="40"/>
      <c r="C1297" s="40"/>
      <c r="D1297" s="40"/>
      <c r="E1297" s="40"/>
      <c r="F1297" s="40"/>
      <c r="G1297" s="40"/>
      <c r="H1297" s="40"/>
      <c r="I1297" s="40"/>
      <c r="J1297" s="40"/>
      <c r="K1297" s="40"/>
      <c r="L1297" s="40"/>
      <c r="M1297" s="40"/>
      <c r="N1297" s="40"/>
      <c r="O1297" s="40"/>
      <c r="P1297" s="40"/>
      <c r="Q1297" s="40"/>
      <c r="R1297" s="40"/>
      <c r="S1297" s="40"/>
      <c r="T1297" s="40"/>
      <c r="U1297" s="40"/>
      <c r="V1297" s="40"/>
      <c r="W1297" s="40"/>
      <c r="X1297" s="40"/>
      <c r="Y1297" s="40"/>
      <c r="Z1297" s="40"/>
      <c r="AA1297" s="40"/>
      <c r="AB1297" s="40"/>
      <c r="AC1297" s="40"/>
      <c r="AD1297" s="40"/>
      <c r="AE1297" s="40"/>
      <c r="AF1297" s="40"/>
      <c r="AG1297" s="40"/>
      <c r="AH1297" s="40"/>
      <c r="AI1297" s="40"/>
      <c r="AJ1297" s="40"/>
    </row>
    <row r="1298" spans="1:36" x14ac:dyDescent="0.25">
      <c r="A1298" s="40"/>
      <c r="B1298" s="40"/>
      <c r="C1298" s="40"/>
      <c r="D1298" s="40"/>
      <c r="E1298" s="40"/>
      <c r="F1298" s="40"/>
      <c r="G1298" s="40"/>
      <c r="H1298" s="40"/>
      <c r="I1298" s="40"/>
      <c r="J1298" s="40"/>
      <c r="K1298" s="40"/>
      <c r="L1298" s="40"/>
      <c r="M1298" s="40"/>
      <c r="N1298" s="40"/>
      <c r="O1298" s="40"/>
      <c r="P1298" s="40"/>
      <c r="Q1298" s="40"/>
      <c r="R1298" s="40"/>
      <c r="S1298" s="40"/>
      <c r="T1298" s="40"/>
      <c r="U1298" s="40"/>
      <c r="V1298" s="40"/>
      <c r="W1298" s="40"/>
      <c r="X1298" s="40"/>
      <c r="Y1298" s="40"/>
      <c r="Z1298" s="40"/>
      <c r="AA1298" s="40"/>
      <c r="AB1298" s="40"/>
      <c r="AC1298" s="40"/>
      <c r="AD1298" s="40"/>
      <c r="AE1298" s="40"/>
      <c r="AF1298" s="40"/>
      <c r="AG1298" s="40"/>
      <c r="AH1298" s="40"/>
      <c r="AI1298" s="40"/>
      <c r="AJ1298" s="40"/>
    </row>
    <row r="1299" spans="1:36" x14ac:dyDescent="0.25">
      <c r="A1299" s="40"/>
      <c r="B1299" s="40"/>
      <c r="C1299" s="40"/>
      <c r="D1299" s="40"/>
      <c r="E1299" s="40"/>
      <c r="F1299" s="40"/>
      <c r="G1299" s="40"/>
      <c r="H1299" s="40"/>
      <c r="I1299" s="40"/>
      <c r="J1299" s="40"/>
      <c r="K1299" s="40"/>
      <c r="L1299" s="40"/>
      <c r="M1299" s="40"/>
      <c r="N1299" s="40"/>
      <c r="O1299" s="40"/>
      <c r="P1299" s="40"/>
      <c r="Q1299" s="40"/>
      <c r="R1299" s="40"/>
      <c r="S1299" s="40"/>
      <c r="T1299" s="40"/>
      <c r="U1299" s="40"/>
      <c r="V1299" s="40"/>
      <c r="W1299" s="40"/>
      <c r="X1299" s="40"/>
      <c r="Y1299" s="40"/>
      <c r="Z1299" s="40"/>
      <c r="AA1299" s="40"/>
      <c r="AB1299" s="40"/>
      <c r="AC1299" s="40"/>
      <c r="AD1299" s="40"/>
      <c r="AE1299" s="40"/>
      <c r="AF1299" s="40"/>
      <c r="AG1299" s="40"/>
      <c r="AH1299" s="40"/>
      <c r="AI1299" s="40"/>
      <c r="AJ1299" s="40"/>
    </row>
    <row r="1300" spans="1:36" x14ac:dyDescent="0.25">
      <c r="A1300" s="40"/>
      <c r="B1300" s="40"/>
      <c r="C1300" s="40"/>
      <c r="D1300" s="40"/>
      <c r="E1300" s="40"/>
      <c r="F1300" s="40"/>
      <c r="G1300" s="40"/>
      <c r="H1300" s="40"/>
      <c r="I1300" s="40"/>
      <c r="J1300" s="40"/>
      <c r="K1300" s="40"/>
      <c r="L1300" s="40"/>
      <c r="M1300" s="40"/>
      <c r="N1300" s="40"/>
      <c r="O1300" s="40"/>
      <c r="P1300" s="40"/>
      <c r="Q1300" s="40"/>
      <c r="R1300" s="40"/>
      <c r="S1300" s="40"/>
      <c r="T1300" s="40"/>
      <c r="U1300" s="40"/>
      <c r="V1300" s="40"/>
      <c r="W1300" s="40"/>
      <c r="X1300" s="40"/>
      <c r="Y1300" s="40"/>
      <c r="Z1300" s="40"/>
      <c r="AA1300" s="40"/>
      <c r="AB1300" s="40"/>
      <c r="AC1300" s="40"/>
      <c r="AD1300" s="40"/>
      <c r="AE1300" s="40"/>
      <c r="AF1300" s="40"/>
      <c r="AG1300" s="40"/>
      <c r="AH1300" s="40"/>
      <c r="AI1300" s="40"/>
      <c r="AJ1300" s="40"/>
    </row>
    <row r="1301" spans="1:36" x14ac:dyDescent="0.25">
      <c r="A1301" s="40"/>
      <c r="B1301" s="40"/>
      <c r="C1301" s="40"/>
      <c r="D1301" s="40"/>
      <c r="E1301" s="40"/>
      <c r="F1301" s="40"/>
      <c r="G1301" s="40"/>
      <c r="H1301" s="40"/>
      <c r="I1301" s="40"/>
      <c r="J1301" s="40"/>
      <c r="K1301" s="40"/>
      <c r="L1301" s="40"/>
      <c r="M1301" s="40"/>
      <c r="N1301" s="40"/>
      <c r="O1301" s="40"/>
      <c r="P1301" s="40"/>
      <c r="Q1301" s="40"/>
      <c r="R1301" s="40"/>
      <c r="S1301" s="40"/>
      <c r="T1301" s="40"/>
      <c r="U1301" s="40"/>
      <c r="V1301" s="40"/>
      <c r="W1301" s="40"/>
      <c r="X1301" s="40"/>
      <c r="Y1301" s="40"/>
      <c r="Z1301" s="40"/>
      <c r="AA1301" s="40"/>
      <c r="AB1301" s="40"/>
      <c r="AC1301" s="40"/>
      <c r="AD1301" s="40"/>
      <c r="AE1301" s="40"/>
      <c r="AF1301" s="40"/>
      <c r="AG1301" s="40"/>
      <c r="AH1301" s="40"/>
      <c r="AI1301" s="40"/>
      <c r="AJ1301" s="40"/>
    </row>
    <row r="1302" spans="1:36" x14ac:dyDescent="0.25">
      <c r="A1302" s="40"/>
      <c r="B1302" s="40"/>
      <c r="C1302" s="40"/>
      <c r="D1302" s="40"/>
      <c r="E1302" s="40"/>
      <c r="F1302" s="40"/>
      <c r="G1302" s="40"/>
      <c r="H1302" s="40"/>
      <c r="I1302" s="40"/>
      <c r="J1302" s="40"/>
      <c r="K1302" s="40"/>
      <c r="L1302" s="40"/>
      <c r="M1302" s="40"/>
      <c r="N1302" s="40"/>
      <c r="O1302" s="40"/>
      <c r="P1302" s="40"/>
      <c r="Q1302" s="40"/>
      <c r="R1302" s="40"/>
      <c r="S1302" s="40"/>
      <c r="T1302" s="40"/>
      <c r="U1302" s="40"/>
      <c r="V1302" s="40"/>
      <c r="W1302" s="40"/>
      <c r="X1302" s="40"/>
      <c r="Y1302" s="40"/>
      <c r="Z1302" s="40"/>
      <c r="AA1302" s="40"/>
      <c r="AB1302" s="40"/>
      <c r="AC1302" s="40"/>
      <c r="AD1302" s="40"/>
      <c r="AE1302" s="40"/>
      <c r="AF1302" s="40"/>
      <c r="AG1302" s="40"/>
      <c r="AH1302" s="40"/>
      <c r="AI1302" s="40"/>
      <c r="AJ1302" s="40"/>
    </row>
    <row r="1303" spans="1:36" x14ac:dyDescent="0.25">
      <c r="A1303" s="40"/>
      <c r="B1303" s="40"/>
      <c r="C1303" s="40"/>
      <c r="D1303" s="40"/>
      <c r="E1303" s="40"/>
      <c r="F1303" s="40"/>
      <c r="G1303" s="40"/>
      <c r="H1303" s="40"/>
      <c r="I1303" s="40"/>
      <c r="J1303" s="40"/>
      <c r="K1303" s="40"/>
      <c r="L1303" s="40"/>
      <c r="M1303" s="40"/>
      <c r="N1303" s="40"/>
      <c r="O1303" s="40"/>
      <c r="P1303" s="40"/>
      <c r="Q1303" s="40"/>
      <c r="R1303" s="40"/>
      <c r="S1303" s="40"/>
      <c r="T1303" s="40"/>
      <c r="U1303" s="40"/>
      <c r="V1303" s="40"/>
      <c r="W1303" s="40"/>
      <c r="X1303" s="40"/>
      <c r="Y1303" s="40"/>
      <c r="Z1303" s="40"/>
      <c r="AA1303" s="40"/>
      <c r="AB1303" s="40"/>
      <c r="AC1303" s="40"/>
      <c r="AD1303" s="40"/>
      <c r="AE1303" s="40"/>
      <c r="AF1303" s="40"/>
      <c r="AG1303" s="40"/>
      <c r="AH1303" s="40"/>
      <c r="AI1303" s="40"/>
      <c r="AJ1303" s="40"/>
    </row>
    <row r="1304" spans="1:36" x14ac:dyDescent="0.25">
      <c r="A1304" s="40"/>
      <c r="B1304" s="40"/>
      <c r="C1304" s="40"/>
      <c r="D1304" s="40"/>
      <c r="E1304" s="40"/>
      <c r="F1304" s="40"/>
      <c r="G1304" s="40"/>
      <c r="H1304" s="40"/>
      <c r="I1304" s="40"/>
      <c r="J1304" s="40"/>
      <c r="K1304" s="40"/>
      <c r="L1304" s="40"/>
      <c r="M1304" s="40"/>
      <c r="N1304" s="40"/>
      <c r="O1304" s="40"/>
      <c r="P1304" s="40"/>
      <c r="Q1304" s="40"/>
      <c r="R1304" s="40"/>
      <c r="S1304" s="40"/>
      <c r="T1304" s="40"/>
      <c r="U1304" s="40"/>
      <c r="V1304" s="40"/>
      <c r="W1304" s="40"/>
      <c r="X1304" s="40"/>
      <c r="Y1304" s="40"/>
      <c r="Z1304" s="40"/>
      <c r="AA1304" s="40"/>
      <c r="AB1304" s="40"/>
      <c r="AC1304" s="40"/>
      <c r="AD1304" s="40"/>
      <c r="AE1304" s="40"/>
      <c r="AF1304" s="40"/>
      <c r="AG1304" s="40"/>
      <c r="AH1304" s="40"/>
      <c r="AI1304" s="40"/>
      <c r="AJ1304" s="40"/>
    </row>
    <row r="1305" spans="1:36" x14ac:dyDescent="0.25">
      <c r="A1305" s="40"/>
      <c r="B1305" s="40"/>
      <c r="C1305" s="40"/>
      <c r="D1305" s="40"/>
      <c r="E1305" s="40"/>
      <c r="F1305" s="40"/>
      <c r="G1305" s="40"/>
      <c r="H1305" s="40"/>
      <c r="I1305" s="40"/>
      <c r="J1305" s="40"/>
      <c r="K1305" s="40"/>
      <c r="L1305" s="40"/>
      <c r="M1305" s="40"/>
      <c r="N1305" s="40"/>
      <c r="O1305" s="40"/>
      <c r="P1305" s="40"/>
      <c r="Q1305" s="40"/>
      <c r="R1305" s="40"/>
      <c r="S1305" s="40"/>
      <c r="T1305" s="40"/>
      <c r="U1305" s="40"/>
      <c r="V1305" s="40"/>
      <c r="W1305" s="40"/>
      <c r="X1305" s="40"/>
      <c r="Y1305" s="40"/>
      <c r="Z1305" s="40"/>
      <c r="AA1305" s="40"/>
      <c r="AB1305" s="40"/>
      <c r="AC1305" s="40"/>
      <c r="AD1305" s="40"/>
      <c r="AE1305" s="40"/>
      <c r="AF1305" s="40"/>
      <c r="AG1305" s="40"/>
      <c r="AH1305" s="40"/>
      <c r="AI1305" s="40"/>
      <c r="AJ1305" s="40"/>
    </row>
    <row r="1306" spans="1:36" x14ac:dyDescent="0.25">
      <c r="A1306" s="40"/>
      <c r="B1306" s="40"/>
      <c r="C1306" s="40"/>
      <c r="D1306" s="40"/>
      <c r="E1306" s="40"/>
      <c r="F1306" s="40"/>
      <c r="G1306" s="40"/>
      <c r="H1306" s="40"/>
      <c r="I1306" s="40"/>
      <c r="J1306" s="40"/>
      <c r="K1306" s="40"/>
      <c r="L1306" s="40"/>
      <c r="M1306" s="40"/>
      <c r="N1306" s="40"/>
      <c r="O1306" s="40"/>
      <c r="P1306" s="40"/>
      <c r="Q1306" s="40"/>
      <c r="R1306" s="40"/>
      <c r="S1306" s="40"/>
      <c r="T1306" s="40"/>
      <c r="U1306" s="40"/>
      <c r="V1306" s="40"/>
      <c r="W1306" s="40"/>
      <c r="X1306" s="40"/>
      <c r="Y1306" s="40"/>
      <c r="Z1306" s="40"/>
      <c r="AA1306" s="40"/>
      <c r="AB1306" s="40"/>
      <c r="AC1306" s="40"/>
      <c r="AD1306" s="40"/>
      <c r="AE1306" s="40"/>
      <c r="AF1306" s="40"/>
      <c r="AG1306" s="40"/>
      <c r="AH1306" s="40"/>
      <c r="AI1306" s="40"/>
      <c r="AJ1306" s="40"/>
    </row>
    <row r="1307" spans="1:36" x14ac:dyDescent="0.25">
      <c r="A1307" s="40"/>
      <c r="B1307" s="40"/>
      <c r="C1307" s="40"/>
      <c r="D1307" s="40"/>
      <c r="E1307" s="40"/>
      <c r="F1307" s="40"/>
      <c r="G1307" s="40"/>
      <c r="H1307" s="40"/>
      <c r="I1307" s="40"/>
      <c r="J1307" s="40"/>
      <c r="K1307" s="40"/>
      <c r="L1307" s="40"/>
      <c r="M1307" s="40"/>
      <c r="N1307" s="40"/>
      <c r="O1307" s="40"/>
      <c r="P1307" s="40"/>
      <c r="Q1307" s="40"/>
      <c r="R1307" s="40"/>
      <c r="S1307" s="40"/>
      <c r="T1307" s="40"/>
      <c r="U1307" s="40"/>
      <c r="V1307" s="40"/>
      <c r="W1307" s="40"/>
      <c r="X1307" s="40"/>
      <c r="Y1307" s="40"/>
      <c r="Z1307" s="40"/>
      <c r="AA1307" s="40"/>
      <c r="AB1307" s="40"/>
      <c r="AC1307" s="40"/>
      <c r="AD1307" s="40"/>
      <c r="AE1307" s="40"/>
      <c r="AF1307" s="40"/>
      <c r="AG1307" s="40"/>
      <c r="AH1307" s="40"/>
      <c r="AI1307" s="40"/>
      <c r="AJ1307" s="40"/>
    </row>
    <row r="1308" spans="1:36" x14ac:dyDescent="0.25">
      <c r="A1308" s="40"/>
      <c r="B1308" s="40"/>
      <c r="C1308" s="40"/>
      <c r="D1308" s="40"/>
      <c r="E1308" s="40"/>
      <c r="F1308" s="40"/>
      <c r="G1308" s="40"/>
      <c r="H1308" s="40"/>
      <c r="I1308" s="40"/>
      <c r="J1308" s="40"/>
      <c r="K1308" s="40"/>
      <c r="L1308" s="40"/>
      <c r="M1308" s="40"/>
      <c r="N1308" s="40"/>
      <c r="O1308" s="40"/>
      <c r="P1308" s="40"/>
      <c r="Q1308" s="40"/>
      <c r="R1308" s="40"/>
      <c r="S1308" s="40"/>
      <c r="T1308" s="40"/>
      <c r="U1308" s="40"/>
      <c r="V1308" s="40"/>
      <c r="W1308" s="40"/>
      <c r="X1308" s="40"/>
      <c r="Y1308" s="40"/>
      <c r="Z1308" s="40"/>
      <c r="AA1308" s="40"/>
      <c r="AB1308" s="40"/>
      <c r="AC1308" s="40"/>
      <c r="AD1308" s="40"/>
      <c r="AE1308" s="40"/>
      <c r="AF1308" s="40"/>
      <c r="AG1308" s="40"/>
      <c r="AH1308" s="40"/>
      <c r="AI1308" s="40"/>
      <c r="AJ1308" s="40"/>
    </row>
    <row r="1309" spans="1:36" x14ac:dyDescent="0.25">
      <c r="A1309" s="40"/>
      <c r="B1309" s="40"/>
      <c r="C1309" s="40"/>
      <c r="D1309" s="40"/>
      <c r="E1309" s="40"/>
      <c r="F1309" s="40"/>
      <c r="G1309" s="40"/>
      <c r="H1309" s="40"/>
      <c r="I1309" s="40"/>
      <c r="J1309" s="40"/>
      <c r="K1309" s="40"/>
      <c r="L1309" s="40"/>
      <c r="M1309" s="40"/>
      <c r="N1309" s="40"/>
      <c r="O1309" s="40"/>
      <c r="P1309" s="40"/>
      <c r="Q1309" s="40"/>
      <c r="R1309" s="40"/>
      <c r="S1309" s="40"/>
      <c r="T1309" s="40"/>
      <c r="U1309" s="40"/>
      <c r="V1309" s="40"/>
      <c r="W1309" s="40"/>
      <c r="X1309" s="40"/>
      <c r="Y1309" s="40"/>
      <c r="Z1309" s="40"/>
      <c r="AA1309" s="40"/>
      <c r="AB1309" s="40"/>
      <c r="AC1309" s="40"/>
      <c r="AD1309" s="40"/>
      <c r="AE1309" s="40"/>
      <c r="AF1309" s="40"/>
      <c r="AG1309" s="40"/>
      <c r="AH1309" s="40"/>
      <c r="AI1309" s="40"/>
      <c r="AJ1309" s="40"/>
    </row>
    <row r="1310" spans="1:36" x14ac:dyDescent="0.25">
      <c r="A1310" s="40"/>
      <c r="B1310" s="40"/>
      <c r="C1310" s="40"/>
      <c r="D1310" s="40"/>
      <c r="E1310" s="40"/>
      <c r="F1310" s="40"/>
      <c r="G1310" s="40"/>
      <c r="H1310" s="40"/>
      <c r="I1310" s="40"/>
      <c r="J1310" s="40"/>
      <c r="K1310" s="40"/>
      <c r="L1310" s="40"/>
      <c r="M1310" s="40"/>
      <c r="N1310" s="40"/>
      <c r="O1310" s="40"/>
      <c r="P1310" s="40"/>
      <c r="Q1310" s="40"/>
      <c r="R1310" s="40"/>
      <c r="S1310" s="40"/>
      <c r="T1310" s="40"/>
      <c r="U1310" s="40"/>
      <c r="V1310" s="40"/>
      <c r="W1310" s="40"/>
      <c r="X1310" s="40"/>
      <c r="Y1310" s="40"/>
      <c r="Z1310" s="40"/>
      <c r="AA1310" s="40"/>
      <c r="AB1310" s="40"/>
      <c r="AC1310" s="40"/>
      <c r="AD1310" s="40"/>
      <c r="AE1310" s="40"/>
      <c r="AF1310" s="40"/>
      <c r="AG1310" s="40"/>
      <c r="AH1310" s="40"/>
      <c r="AI1310" s="40"/>
      <c r="AJ1310" s="40"/>
    </row>
    <row r="1311" spans="1:36" x14ac:dyDescent="0.25">
      <c r="A1311" s="40"/>
      <c r="B1311" s="40"/>
      <c r="C1311" s="40"/>
      <c r="D1311" s="40"/>
      <c r="E1311" s="40"/>
      <c r="F1311" s="40"/>
      <c r="G1311" s="40"/>
      <c r="H1311" s="40"/>
      <c r="I1311" s="40"/>
      <c r="J1311" s="40"/>
      <c r="K1311" s="40"/>
      <c r="L1311" s="40"/>
      <c r="M1311" s="40"/>
      <c r="N1311" s="40"/>
      <c r="O1311" s="40"/>
      <c r="P1311" s="40"/>
      <c r="Q1311" s="40"/>
      <c r="R1311" s="40"/>
      <c r="S1311" s="40"/>
      <c r="T1311" s="40"/>
      <c r="U1311" s="40"/>
      <c r="V1311" s="40"/>
      <c r="W1311" s="40"/>
      <c r="X1311" s="40"/>
      <c r="Y1311" s="40"/>
      <c r="Z1311" s="40"/>
      <c r="AA1311" s="40"/>
      <c r="AB1311" s="40"/>
      <c r="AC1311" s="40"/>
      <c r="AD1311" s="40"/>
      <c r="AE1311" s="40"/>
      <c r="AF1311" s="40"/>
      <c r="AG1311" s="40"/>
      <c r="AH1311" s="40"/>
      <c r="AI1311" s="40"/>
      <c r="AJ1311" s="40"/>
    </row>
    <row r="1312" spans="1:36" x14ac:dyDescent="0.25">
      <c r="A1312" s="40"/>
      <c r="B1312" s="40"/>
      <c r="C1312" s="40"/>
      <c r="D1312" s="40"/>
      <c r="E1312" s="40"/>
      <c r="F1312" s="40"/>
      <c r="G1312" s="40"/>
      <c r="H1312" s="40"/>
      <c r="I1312" s="40"/>
      <c r="J1312" s="40"/>
      <c r="K1312" s="40"/>
      <c r="L1312" s="40"/>
      <c r="M1312" s="40"/>
      <c r="N1312" s="40"/>
      <c r="O1312" s="40"/>
      <c r="P1312" s="40"/>
      <c r="Q1312" s="40"/>
      <c r="R1312" s="40"/>
      <c r="S1312" s="40"/>
      <c r="T1312" s="40"/>
      <c r="U1312" s="40"/>
      <c r="V1312" s="40"/>
      <c r="W1312" s="40"/>
      <c r="X1312" s="40"/>
      <c r="Y1312" s="40"/>
      <c r="Z1312" s="40"/>
      <c r="AA1312" s="40"/>
      <c r="AB1312" s="40"/>
      <c r="AC1312" s="40"/>
      <c r="AD1312" s="40"/>
      <c r="AE1312" s="40"/>
      <c r="AF1312" s="40"/>
      <c r="AG1312" s="40"/>
      <c r="AH1312" s="40"/>
      <c r="AI1312" s="40"/>
      <c r="AJ1312" s="40"/>
    </row>
    <row r="1313" spans="1:36" x14ac:dyDescent="0.25">
      <c r="A1313" s="40"/>
      <c r="B1313" s="40"/>
      <c r="C1313" s="40"/>
      <c r="D1313" s="40"/>
      <c r="E1313" s="40"/>
      <c r="F1313" s="40"/>
      <c r="G1313" s="40"/>
      <c r="H1313" s="40"/>
      <c r="I1313" s="40"/>
      <c r="J1313" s="40"/>
      <c r="K1313" s="40"/>
      <c r="L1313" s="40"/>
      <c r="M1313" s="40"/>
      <c r="N1313" s="40"/>
      <c r="O1313" s="40"/>
      <c r="P1313" s="40"/>
      <c r="Q1313" s="40"/>
      <c r="R1313" s="40"/>
      <c r="S1313" s="40"/>
      <c r="T1313" s="40"/>
      <c r="U1313" s="40"/>
      <c r="V1313" s="40"/>
      <c r="W1313" s="40"/>
      <c r="X1313" s="40"/>
      <c r="Y1313" s="40"/>
      <c r="Z1313" s="40"/>
      <c r="AA1313" s="40"/>
      <c r="AB1313" s="40"/>
      <c r="AC1313" s="40"/>
      <c r="AD1313" s="40"/>
      <c r="AE1313" s="40"/>
      <c r="AF1313" s="40"/>
      <c r="AG1313" s="40"/>
      <c r="AH1313" s="40"/>
      <c r="AI1313" s="40"/>
      <c r="AJ1313" s="40"/>
    </row>
    <row r="1314" spans="1:36" x14ac:dyDescent="0.25">
      <c r="A1314" s="40"/>
      <c r="B1314" s="40"/>
      <c r="C1314" s="40"/>
      <c r="D1314" s="40"/>
      <c r="E1314" s="40"/>
      <c r="F1314" s="40"/>
      <c r="G1314" s="40"/>
      <c r="H1314" s="40"/>
      <c r="I1314" s="40"/>
      <c r="J1314" s="40"/>
      <c r="K1314" s="40"/>
      <c r="L1314" s="40"/>
      <c r="M1314" s="40"/>
      <c r="N1314" s="40"/>
      <c r="O1314" s="40"/>
      <c r="P1314" s="40"/>
      <c r="Q1314" s="40"/>
      <c r="R1314" s="40"/>
      <c r="S1314" s="40"/>
      <c r="T1314" s="40"/>
      <c r="U1314" s="40"/>
      <c r="V1314" s="40"/>
      <c r="W1314" s="40"/>
      <c r="X1314" s="40"/>
      <c r="Y1314" s="40"/>
      <c r="Z1314" s="40"/>
      <c r="AA1314" s="40"/>
      <c r="AB1314" s="40"/>
      <c r="AC1314" s="40"/>
      <c r="AD1314" s="40"/>
      <c r="AE1314" s="40"/>
      <c r="AF1314" s="40"/>
      <c r="AG1314" s="40"/>
      <c r="AH1314" s="40"/>
      <c r="AI1314" s="40"/>
      <c r="AJ1314" s="40"/>
    </row>
    <row r="1315" spans="1:36" x14ac:dyDescent="0.25">
      <c r="A1315" s="40"/>
      <c r="B1315" s="40"/>
      <c r="C1315" s="40"/>
      <c r="D1315" s="40"/>
      <c r="E1315" s="40"/>
      <c r="F1315" s="40"/>
      <c r="G1315" s="40"/>
      <c r="H1315" s="40"/>
      <c r="I1315" s="40"/>
      <c r="J1315" s="40"/>
      <c r="K1315" s="40"/>
      <c r="L1315" s="40"/>
      <c r="M1315" s="40"/>
      <c r="N1315" s="40"/>
      <c r="O1315" s="40"/>
      <c r="P1315" s="40"/>
      <c r="Q1315" s="40"/>
      <c r="R1315" s="40"/>
      <c r="S1315" s="40"/>
      <c r="T1315" s="40"/>
      <c r="U1315" s="40"/>
      <c r="V1315" s="40"/>
      <c r="W1315" s="40"/>
      <c r="X1315" s="40"/>
      <c r="Y1315" s="40"/>
      <c r="Z1315" s="40"/>
      <c r="AA1315" s="40"/>
      <c r="AB1315" s="40"/>
      <c r="AC1315" s="40"/>
      <c r="AD1315" s="40"/>
      <c r="AE1315" s="40"/>
      <c r="AF1315" s="40"/>
      <c r="AG1315" s="40"/>
      <c r="AH1315" s="40"/>
      <c r="AI1315" s="40"/>
      <c r="AJ1315" s="40"/>
    </row>
    <row r="1316" spans="1:36" x14ac:dyDescent="0.25">
      <c r="A1316" s="40"/>
      <c r="B1316" s="40"/>
      <c r="C1316" s="40"/>
      <c r="D1316" s="40"/>
      <c r="E1316" s="40"/>
      <c r="F1316" s="40"/>
      <c r="G1316" s="40"/>
      <c r="H1316" s="40"/>
      <c r="I1316" s="40"/>
      <c r="J1316" s="40"/>
      <c r="K1316" s="40"/>
      <c r="L1316" s="40"/>
      <c r="M1316" s="40"/>
      <c r="N1316" s="40"/>
      <c r="O1316" s="40"/>
      <c r="P1316" s="40"/>
      <c r="Q1316" s="40"/>
      <c r="R1316" s="40"/>
      <c r="S1316" s="40"/>
      <c r="T1316" s="40"/>
      <c r="U1316" s="40"/>
      <c r="V1316" s="40"/>
      <c r="W1316" s="40"/>
      <c r="X1316" s="40"/>
      <c r="Y1316" s="40"/>
      <c r="Z1316" s="40"/>
      <c r="AA1316" s="40"/>
      <c r="AB1316" s="40"/>
      <c r="AC1316" s="40"/>
      <c r="AD1316" s="40"/>
      <c r="AE1316" s="40"/>
      <c r="AF1316" s="40"/>
      <c r="AG1316" s="40"/>
      <c r="AH1316" s="40"/>
      <c r="AI1316" s="40"/>
      <c r="AJ1316" s="40"/>
    </row>
    <row r="1317" spans="1:36" x14ac:dyDescent="0.25">
      <c r="A1317" s="40"/>
      <c r="B1317" s="40"/>
      <c r="C1317" s="40"/>
      <c r="D1317" s="40"/>
      <c r="E1317" s="40"/>
      <c r="F1317" s="40"/>
      <c r="G1317" s="40"/>
      <c r="H1317" s="40"/>
      <c r="I1317" s="40"/>
      <c r="J1317" s="40"/>
      <c r="K1317" s="40"/>
      <c r="L1317" s="40"/>
      <c r="M1317" s="40"/>
      <c r="N1317" s="40"/>
      <c r="O1317" s="40"/>
      <c r="P1317" s="40"/>
      <c r="Q1317" s="40"/>
      <c r="R1317" s="40"/>
      <c r="S1317" s="40"/>
      <c r="T1317" s="40"/>
      <c r="U1317" s="40"/>
      <c r="V1317" s="40"/>
      <c r="W1317" s="40"/>
      <c r="X1317" s="40"/>
      <c r="Y1317" s="40"/>
      <c r="Z1317" s="40"/>
      <c r="AA1317" s="40"/>
      <c r="AB1317" s="40"/>
      <c r="AC1317" s="40"/>
      <c r="AD1317" s="40"/>
      <c r="AE1317" s="40"/>
      <c r="AF1317" s="40"/>
      <c r="AG1317" s="40"/>
      <c r="AH1317" s="40"/>
      <c r="AI1317" s="40"/>
      <c r="AJ1317" s="40"/>
    </row>
    <row r="1318" spans="1:36" x14ac:dyDescent="0.25">
      <c r="A1318" s="40"/>
      <c r="B1318" s="40"/>
      <c r="C1318" s="40"/>
      <c r="D1318" s="40"/>
      <c r="E1318" s="40"/>
      <c r="F1318" s="40"/>
      <c r="G1318" s="40"/>
      <c r="H1318" s="40"/>
      <c r="I1318" s="40"/>
      <c r="J1318" s="40"/>
      <c r="K1318" s="40"/>
      <c r="L1318" s="40"/>
      <c r="M1318" s="40"/>
      <c r="N1318" s="40"/>
      <c r="O1318" s="40"/>
      <c r="P1318" s="40"/>
      <c r="Q1318" s="40"/>
      <c r="R1318" s="40"/>
      <c r="S1318" s="40"/>
      <c r="T1318" s="40"/>
      <c r="U1318" s="40"/>
      <c r="V1318" s="40"/>
      <c r="W1318" s="40"/>
      <c r="X1318" s="40"/>
      <c r="Y1318" s="40"/>
      <c r="Z1318" s="40"/>
      <c r="AA1318" s="40"/>
      <c r="AB1318" s="40"/>
      <c r="AC1318" s="40"/>
      <c r="AD1318" s="40"/>
      <c r="AE1318" s="40"/>
      <c r="AF1318" s="40"/>
      <c r="AG1318" s="40"/>
      <c r="AH1318" s="40"/>
      <c r="AI1318" s="40"/>
      <c r="AJ1318" s="40"/>
    </row>
    <row r="1319" spans="1:36" x14ac:dyDescent="0.25">
      <c r="A1319" s="40"/>
      <c r="B1319" s="40"/>
      <c r="C1319" s="40"/>
      <c r="D1319" s="40"/>
      <c r="E1319" s="40"/>
      <c r="F1319" s="40"/>
      <c r="G1319" s="40"/>
      <c r="H1319" s="40"/>
      <c r="I1319" s="40"/>
      <c r="J1319" s="40"/>
      <c r="K1319" s="40"/>
      <c r="L1319" s="40"/>
      <c r="M1319" s="40"/>
      <c r="N1319" s="40"/>
      <c r="O1319" s="40"/>
      <c r="P1319" s="40"/>
      <c r="Q1319" s="40"/>
      <c r="R1319" s="40"/>
      <c r="S1319" s="40"/>
      <c r="T1319" s="40"/>
      <c r="U1319" s="40"/>
      <c r="V1319" s="40"/>
      <c r="W1319" s="40"/>
      <c r="X1319" s="40"/>
      <c r="Y1319" s="40"/>
      <c r="Z1319" s="40"/>
      <c r="AA1319" s="40"/>
      <c r="AB1319" s="40"/>
      <c r="AC1319" s="40"/>
      <c r="AD1319" s="40"/>
      <c r="AE1319" s="40"/>
      <c r="AF1319" s="40"/>
      <c r="AG1319" s="40"/>
      <c r="AH1319" s="40"/>
      <c r="AI1319" s="40"/>
      <c r="AJ1319" s="40"/>
    </row>
    <row r="1320" spans="1:36" x14ac:dyDescent="0.25">
      <c r="A1320" s="40"/>
      <c r="B1320" s="40"/>
      <c r="C1320" s="40"/>
      <c r="D1320" s="40"/>
      <c r="E1320" s="40"/>
      <c r="F1320" s="40"/>
      <c r="G1320" s="40"/>
      <c r="H1320" s="40"/>
      <c r="I1320" s="40"/>
      <c r="J1320" s="40"/>
      <c r="K1320" s="40"/>
      <c r="L1320" s="40"/>
      <c r="M1320" s="40"/>
      <c r="N1320" s="40"/>
      <c r="O1320" s="40"/>
      <c r="P1320" s="40"/>
      <c r="Q1320" s="40"/>
      <c r="R1320" s="40"/>
      <c r="S1320" s="40"/>
      <c r="T1320" s="40"/>
      <c r="U1320" s="40"/>
      <c r="V1320" s="40"/>
      <c r="W1320" s="40"/>
      <c r="X1320" s="40"/>
      <c r="Y1320" s="40"/>
      <c r="Z1320" s="40"/>
      <c r="AA1320" s="40"/>
      <c r="AB1320" s="40"/>
      <c r="AC1320" s="40"/>
      <c r="AD1320" s="40"/>
      <c r="AE1320" s="40"/>
      <c r="AF1320" s="40"/>
      <c r="AG1320" s="40"/>
      <c r="AH1320" s="40"/>
      <c r="AI1320" s="40"/>
      <c r="AJ1320" s="40"/>
    </row>
    <row r="1321" spans="1:36" x14ac:dyDescent="0.25">
      <c r="A1321" s="40"/>
      <c r="B1321" s="40"/>
      <c r="C1321" s="40"/>
      <c r="D1321" s="40"/>
      <c r="E1321" s="40"/>
      <c r="F1321" s="40"/>
      <c r="G1321" s="40"/>
      <c r="H1321" s="40"/>
      <c r="I1321" s="40"/>
      <c r="J1321" s="40"/>
      <c r="K1321" s="40"/>
      <c r="L1321" s="40"/>
      <c r="M1321" s="40"/>
      <c r="N1321" s="40"/>
      <c r="O1321" s="40"/>
      <c r="P1321" s="40"/>
      <c r="Q1321" s="40"/>
      <c r="R1321" s="40"/>
      <c r="S1321" s="40"/>
      <c r="T1321" s="40"/>
      <c r="U1321" s="40"/>
      <c r="V1321" s="40"/>
      <c r="W1321" s="40"/>
      <c r="X1321" s="40"/>
      <c r="Y1321" s="40"/>
      <c r="Z1321" s="40"/>
      <c r="AA1321" s="40"/>
      <c r="AB1321" s="40"/>
      <c r="AC1321" s="40"/>
      <c r="AD1321" s="40"/>
      <c r="AE1321" s="40"/>
      <c r="AF1321" s="40"/>
      <c r="AG1321" s="40"/>
      <c r="AH1321" s="40"/>
      <c r="AI1321" s="40"/>
      <c r="AJ1321" s="40"/>
    </row>
    <row r="1322" spans="1:36" x14ac:dyDescent="0.25">
      <c r="A1322" s="40"/>
      <c r="B1322" s="40"/>
      <c r="C1322" s="40"/>
      <c r="D1322" s="40"/>
      <c r="E1322" s="40"/>
      <c r="F1322" s="40"/>
      <c r="G1322" s="40"/>
      <c r="H1322" s="40"/>
      <c r="I1322" s="40"/>
      <c r="J1322" s="40"/>
      <c r="K1322" s="40"/>
      <c r="L1322" s="40"/>
      <c r="M1322" s="40"/>
      <c r="N1322" s="40"/>
      <c r="O1322" s="40"/>
      <c r="P1322" s="40"/>
      <c r="Q1322" s="40"/>
      <c r="R1322" s="40"/>
      <c r="S1322" s="40"/>
      <c r="T1322" s="40"/>
      <c r="U1322" s="40"/>
      <c r="V1322" s="40"/>
      <c r="W1322" s="40"/>
      <c r="X1322" s="40"/>
      <c r="Y1322" s="40"/>
      <c r="Z1322" s="40"/>
      <c r="AA1322" s="40"/>
      <c r="AB1322" s="40"/>
      <c r="AC1322" s="40"/>
      <c r="AD1322" s="40"/>
      <c r="AE1322" s="40"/>
      <c r="AF1322" s="40"/>
      <c r="AG1322" s="40"/>
      <c r="AH1322" s="40"/>
      <c r="AI1322" s="40"/>
      <c r="AJ1322" s="40"/>
    </row>
    <row r="1323" spans="1:36" x14ac:dyDescent="0.25">
      <c r="A1323" s="40"/>
      <c r="B1323" s="40"/>
      <c r="C1323" s="40"/>
      <c r="D1323" s="40"/>
      <c r="E1323" s="40"/>
      <c r="F1323" s="40"/>
      <c r="G1323" s="40"/>
      <c r="H1323" s="40"/>
      <c r="I1323" s="40"/>
      <c r="J1323" s="40"/>
      <c r="K1323" s="40"/>
      <c r="L1323" s="40"/>
      <c r="M1323" s="40"/>
      <c r="N1323" s="40"/>
      <c r="O1323" s="40"/>
      <c r="P1323" s="40"/>
      <c r="Q1323" s="40"/>
      <c r="R1323" s="40"/>
      <c r="S1323" s="40"/>
      <c r="T1323" s="40"/>
      <c r="U1323" s="40"/>
      <c r="V1323" s="40"/>
      <c r="W1323" s="40"/>
      <c r="X1323" s="40"/>
      <c r="Y1323" s="40"/>
      <c r="Z1323" s="40"/>
      <c r="AA1323" s="40"/>
      <c r="AB1323" s="40"/>
      <c r="AC1323" s="40"/>
      <c r="AD1323" s="40"/>
      <c r="AE1323" s="40"/>
      <c r="AF1323" s="40"/>
      <c r="AG1323" s="40"/>
      <c r="AH1323" s="40"/>
      <c r="AI1323" s="40"/>
      <c r="AJ1323" s="40"/>
    </row>
    <row r="1324" spans="1:36" x14ac:dyDescent="0.25">
      <c r="A1324" s="40"/>
      <c r="B1324" s="40"/>
      <c r="C1324" s="40"/>
      <c r="D1324" s="40"/>
      <c r="E1324" s="40"/>
      <c r="F1324" s="40"/>
      <c r="G1324" s="40"/>
      <c r="H1324" s="40"/>
      <c r="I1324" s="40"/>
      <c r="J1324" s="40"/>
      <c r="K1324" s="40"/>
      <c r="L1324" s="40"/>
      <c r="M1324" s="40"/>
      <c r="N1324" s="40"/>
      <c r="O1324" s="40"/>
      <c r="P1324" s="40"/>
      <c r="Q1324" s="40"/>
      <c r="R1324" s="40"/>
      <c r="S1324" s="40"/>
      <c r="T1324" s="40"/>
      <c r="U1324" s="40"/>
      <c r="V1324" s="40"/>
      <c r="W1324" s="40"/>
      <c r="X1324" s="40"/>
      <c r="Y1324" s="40"/>
      <c r="Z1324" s="40"/>
      <c r="AA1324" s="40"/>
      <c r="AB1324" s="40"/>
      <c r="AC1324" s="40"/>
      <c r="AD1324" s="40"/>
      <c r="AE1324" s="40"/>
      <c r="AF1324" s="40"/>
      <c r="AG1324" s="40"/>
      <c r="AH1324" s="40"/>
      <c r="AI1324" s="40"/>
      <c r="AJ1324" s="40"/>
    </row>
    <row r="1325" spans="1:36" x14ac:dyDescent="0.25">
      <c r="A1325" s="40"/>
      <c r="B1325" s="40"/>
      <c r="C1325" s="40"/>
      <c r="D1325" s="40"/>
      <c r="E1325" s="40"/>
      <c r="F1325" s="40"/>
      <c r="G1325" s="40"/>
      <c r="H1325" s="40"/>
      <c r="I1325" s="40"/>
      <c r="J1325" s="40"/>
      <c r="K1325" s="40"/>
      <c r="L1325" s="40"/>
      <c r="M1325" s="40"/>
      <c r="N1325" s="40"/>
      <c r="O1325" s="40"/>
      <c r="P1325" s="40"/>
      <c r="Q1325" s="40"/>
      <c r="R1325" s="40"/>
      <c r="S1325" s="40"/>
      <c r="T1325" s="40"/>
      <c r="U1325" s="40"/>
      <c r="V1325" s="40"/>
      <c r="W1325" s="40"/>
      <c r="X1325" s="40"/>
      <c r="Y1325" s="40"/>
      <c r="Z1325" s="40"/>
      <c r="AA1325" s="40"/>
      <c r="AB1325" s="40"/>
      <c r="AC1325" s="40"/>
      <c r="AD1325" s="40"/>
      <c r="AE1325" s="40"/>
      <c r="AF1325" s="40"/>
      <c r="AG1325" s="40"/>
      <c r="AH1325" s="40"/>
      <c r="AI1325" s="40"/>
      <c r="AJ1325" s="40"/>
    </row>
    <row r="1326" spans="1:36" x14ac:dyDescent="0.25">
      <c r="A1326" s="40"/>
      <c r="B1326" s="40"/>
      <c r="C1326" s="40"/>
      <c r="D1326" s="40"/>
      <c r="E1326" s="40"/>
      <c r="F1326" s="40"/>
      <c r="G1326" s="40"/>
      <c r="H1326" s="40"/>
      <c r="I1326" s="40"/>
      <c r="J1326" s="40"/>
      <c r="K1326" s="40"/>
      <c r="L1326" s="40"/>
      <c r="M1326" s="40"/>
      <c r="N1326" s="40"/>
      <c r="O1326" s="40"/>
      <c r="P1326" s="40"/>
      <c r="Q1326" s="40"/>
      <c r="R1326" s="40"/>
      <c r="S1326" s="40"/>
      <c r="T1326" s="40"/>
      <c r="U1326" s="40"/>
      <c r="V1326" s="40"/>
      <c r="W1326" s="40"/>
      <c r="X1326" s="40"/>
      <c r="Y1326" s="40"/>
      <c r="Z1326" s="40"/>
      <c r="AA1326" s="40"/>
      <c r="AB1326" s="40"/>
      <c r="AC1326" s="40"/>
      <c r="AD1326" s="40"/>
      <c r="AE1326" s="40"/>
      <c r="AF1326" s="40"/>
      <c r="AG1326" s="40"/>
      <c r="AH1326" s="40"/>
      <c r="AI1326" s="40"/>
      <c r="AJ1326" s="40"/>
    </row>
    <row r="1327" spans="1:36" x14ac:dyDescent="0.25">
      <c r="A1327" s="40"/>
      <c r="B1327" s="40"/>
      <c r="C1327" s="40"/>
      <c r="D1327" s="40"/>
      <c r="E1327" s="40"/>
      <c r="F1327" s="40"/>
      <c r="G1327" s="40"/>
      <c r="H1327" s="40"/>
      <c r="I1327" s="40"/>
      <c r="J1327" s="40"/>
      <c r="K1327" s="40"/>
      <c r="L1327" s="40"/>
      <c r="M1327" s="40"/>
      <c r="N1327" s="40"/>
      <c r="O1327" s="40"/>
      <c r="P1327" s="40"/>
      <c r="Q1327" s="40"/>
      <c r="R1327" s="40"/>
      <c r="S1327" s="40"/>
      <c r="T1327" s="40"/>
      <c r="U1327" s="40"/>
      <c r="V1327" s="40"/>
      <c r="W1327" s="40"/>
      <c r="X1327" s="40"/>
      <c r="Y1327" s="40"/>
      <c r="Z1327" s="40"/>
      <c r="AA1327" s="40"/>
      <c r="AB1327" s="40"/>
      <c r="AC1327" s="40"/>
      <c r="AD1327" s="40"/>
      <c r="AE1327" s="40"/>
      <c r="AF1327" s="40"/>
      <c r="AG1327" s="40"/>
      <c r="AH1327" s="40"/>
      <c r="AI1327" s="40"/>
      <c r="AJ1327" s="40"/>
    </row>
    <row r="1328" spans="1:36" x14ac:dyDescent="0.25">
      <c r="A1328" s="40"/>
      <c r="B1328" s="40"/>
      <c r="C1328" s="40"/>
      <c r="D1328" s="40"/>
      <c r="E1328" s="40"/>
      <c r="F1328" s="40"/>
      <c r="G1328" s="40"/>
      <c r="H1328" s="40"/>
      <c r="I1328" s="40"/>
      <c r="J1328" s="40"/>
      <c r="K1328" s="40"/>
      <c r="L1328" s="40"/>
      <c r="M1328" s="40"/>
      <c r="N1328" s="40"/>
      <c r="O1328" s="40"/>
      <c r="P1328" s="40"/>
      <c r="Q1328" s="40"/>
      <c r="R1328" s="40"/>
      <c r="S1328" s="40"/>
      <c r="T1328" s="40"/>
      <c r="U1328" s="40"/>
      <c r="V1328" s="40"/>
      <c r="W1328" s="40"/>
      <c r="X1328" s="40"/>
      <c r="Y1328" s="40"/>
      <c r="Z1328" s="40"/>
      <c r="AA1328" s="40"/>
      <c r="AB1328" s="40"/>
      <c r="AC1328" s="40"/>
      <c r="AD1328" s="40"/>
      <c r="AE1328" s="40"/>
      <c r="AF1328" s="40"/>
      <c r="AG1328" s="40"/>
      <c r="AH1328" s="40"/>
      <c r="AI1328" s="40"/>
      <c r="AJ1328" s="40"/>
    </row>
    <row r="1329" spans="1:36" x14ac:dyDescent="0.25">
      <c r="A1329" s="40"/>
      <c r="B1329" s="40"/>
      <c r="C1329" s="40"/>
      <c r="D1329" s="40"/>
      <c r="E1329" s="40"/>
      <c r="F1329" s="40"/>
      <c r="G1329" s="40"/>
      <c r="H1329" s="40"/>
      <c r="I1329" s="40"/>
      <c r="J1329" s="40"/>
      <c r="K1329" s="40"/>
      <c r="L1329" s="40"/>
      <c r="M1329" s="40"/>
      <c r="N1329" s="40"/>
      <c r="O1329" s="40"/>
      <c r="P1329" s="40"/>
      <c r="Q1329" s="40"/>
      <c r="R1329" s="40"/>
      <c r="S1329" s="40"/>
      <c r="T1329" s="40"/>
      <c r="U1329" s="40"/>
      <c r="V1329" s="40"/>
      <c r="W1329" s="40"/>
      <c r="X1329" s="40"/>
      <c r="Y1329" s="40"/>
      <c r="Z1329" s="40"/>
      <c r="AA1329" s="40"/>
      <c r="AB1329" s="40"/>
      <c r="AC1329" s="40"/>
      <c r="AD1329" s="40"/>
      <c r="AE1329" s="40"/>
      <c r="AF1329" s="40"/>
      <c r="AG1329" s="40"/>
      <c r="AH1329" s="40"/>
      <c r="AI1329" s="40"/>
      <c r="AJ1329" s="40"/>
    </row>
    <row r="1330" spans="1:36" x14ac:dyDescent="0.25">
      <c r="A1330" s="40"/>
      <c r="B1330" s="40"/>
      <c r="C1330" s="40"/>
      <c r="D1330" s="40"/>
      <c r="E1330" s="40"/>
      <c r="F1330" s="40"/>
      <c r="G1330" s="40"/>
      <c r="H1330" s="40"/>
      <c r="I1330" s="40"/>
      <c r="J1330" s="40"/>
      <c r="K1330" s="40"/>
      <c r="L1330" s="40"/>
      <c r="M1330" s="40"/>
      <c r="N1330" s="40"/>
      <c r="O1330" s="40"/>
      <c r="P1330" s="40"/>
      <c r="Q1330" s="40"/>
      <c r="R1330" s="40"/>
      <c r="S1330" s="40"/>
      <c r="T1330" s="40"/>
      <c r="U1330" s="40"/>
      <c r="V1330" s="40"/>
      <c r="W1330" s="40"/>
      <c r="X1330" s="40"/>
      <c r="Y1330" s="40"/>
      <c r="Z1330" s="40"/>
      <c r="AA1330" s="40"/>
      <c r="AB1330" s="40"/>
      <c r="AC1330" s="40"/>
      <c r="AD1330" s="40"/>
      <c r="AE1330" s="40"/>
      <c r="AF1330" s="40"/>
      <c r="AG1330" s="40"/>
      <c r="AH1330" s="40"/>
      <c r="AI1330" s="40"/>
      <c r="AJ1330" s="40"/>
    </row>
    <row r="1331" spans="1:36" x14ac:dyDescent="0.25">
      <c r="A1331" s="40"/>
      <c r="B1331" s="40"/>
      <c r="C1331" s="40"/>
      <c r="D1331" s="40"/>
      <c r="E1331" s="40"/>
      <c r="F1331" s="40"/>
      <c r="G1331" s="40"/>
      <c r="H1331" s="40"/>
      <c r="I1331" s="40"/>
      <c r="J1331" s="40"/>
      <c r="K1331" s="40"/>
      <c r="L1331" s="40"/>
      <c r="M1331" s="40"/>
      <c r="N1331" s="40"/>
      <c r="O1331" s="40"/>
      <c r="P1331" s="40"/>
      <c r="Q1331" s="40"/>
      <c r="R1331" s="40"/>
      <c r="S1331" s="40"/>
      <c r="T1331" s="40"/>
      <c r="U1331" s="40"/>
      <c r="V1331" s="40"/>
      <c r="W1331" s="40"/>
      <c r="X1331" s="40"/>
      <c r="Y1331" s="40"/>
      <c r="Z1331" s="40"/>
      <c r="AA1331" s="40"/>
      <c r="AB1331" s="40"/>
      <c r="AC1331" s="40"/>
      <c r="AD1331" s="40"/>
      <c r="AE1331" s="40"/>
      <c r="AF1331" s="40"/>
      <c r="AG1331" s="40"/>
      <c r="AH1331" s="40"/>
      <c r="AI1331" s="40"/>
      <c r="AJ1331" s="40"/>
    </row>
    <row r="1332" spans="1:36" x14ac:dyDescent="0.25">
      <c r="A1332" s="40"/>
      <c r="B1332" s="40"/>
      <c r="C1332" s="40"/>
      <c r="D1332" s="40"/>
      <c r="E1332" s="40"/>
      <c r="F1332" s="40"/>
      <c r="G1332" s="40"/>
      <c r="H1332" s="40"/>
      <c r="I1332" s="40"/>
      <c r="J1332" s="40"/>
      <c r="K1332" s="40"/>
      <c r="L1332" s="40"/>
      <c r="M1332" s="40"/>
      <c r="N1332" s="40"/>
      <c r="O1332" s="40"/>
      <c r="P1332" s="40"/>
      <c r="Q1332" s="40"/>
      <c r="R1332" s="40"/>
      <c r="S1332" s="40"/>
      <c r="T1332" s="40"/>
      <c r="U1332" s="40"/>
      <c r="V1332" s="40"/>
      <c r="W1332" s="40"/>
      <c r="X1332" s="40"/>
      <c r="Y1332" s="40"/>
      <c r="Z1332" s="40"/>
      <c r="AA1332" s="40"/>
      <c r="AB1332" s="40"/>
      <c r="AC1332" s="40"/>
      <c r="AD1332" s="40"/>
      <c r="AE1332" s="40"/>
      <c r="AF1332" s="40"/>
      <c r="AG1332" s="40"/>
      <c r="AH1332" s="40"/>
      <c r="AI1332" s="40"/>
      <c r="AJ1332" s="40"/>
    </row>
    <row r="1333" spans="1:36" x14ac:dyDescent="0.25">
      <c r="A1333" s="40"/>
      <c r="B1333" s="40"/>
      <c r="C1333" s="40"/>
      <c r="D1333" s="40"/>
      <c r="E1333" s="40"/>
      <c r="F1333" s="40"/>
      <c r="G1333" s="40"/>
      <c r="H1333" s="40"/>
      <c r="I1333" s="40"/>
      <c r="J1333" s="40"/>
      <c r="K1333" s="40"/>
      <c r="L1333" s="40"/>
      <c r="M1333" s="40"/>
      <c r="N1333" s="40"/>
      <c r="O1333" s="40"/>
      <c r="P1333" s="40"/>
      <c r="Q1333" s="40"/>
      <c r="R1333" s="40"/>
      <c r="S1333" s="40"/>
      <c r="T1333" s="40"/>
      <c r="U1333" s="40"/>
      <c r="V1333" s="40"/>
      <c r="W1333" s="40"/>
      <c r="X1333" s="40"/>
      <c r="Y1333" s="40"/>
      <c r="Z1333" s="40"/>
      <c r="AA1333" s="40"/>
      <c r="AB1333" s="40"/>
      <c r="AC1333" s="40"/>
      <c r="AD1333" s="40"/>
      <c r="AE1333" s="40"/>
      <c r="AF1333" s="40"/>
      <c r="AG1333" s="40"/>
      <c r="AH1333" s="40"/>
      <c r="AI1333" s="40"/>
      <c r="AJ1333" s="40"/>
    </row>
    <row r="1334" spans="1:36" x14ac:dyDescent="0.25">
      <c r="A1334" s="40"/>
      <c r="B1334" s="40"/>
      <c r="C1334" s="40"/>
      <c r="D1334" s="40"/>
      <c r="E1334" s="40"/>
      <c r="F1334" s="40"/>
      <c r="G1334" s="40"/>
      <c r="H1334" s="40"/>
      <c r="I1334" s="40"/>
      <c r="J1334" s="40"/>
      <c r="K1334" s="40"/>
      <c r="L1334" s="40"/>
      <c r="M1334" s="40"/>
      <c r="N1334" s="40"/>
      <c r="O1334" s="40"/>
      <c r="P1334" s="40"/>
      <c r="Q1334" s="40"/>
      <c r="R1334" s="40"/>
      <c r="S1334" s="40"/>
      <c r="T1334" s="40"/>
      <c r="U1334" s="40"/>
      <c r="V1334" s="40"/>
      <c r="W1334" s="40"/>
      <c r="X1334" s="40"/>
      <c r="Y1334" s="40"/>
      <c r="Z1334" s="40"/>
      <c r="AA1334" s="40"/>
      <c r="AB1334" s="40"/>
      <c r="AC1334" s="40"/>
      <c r="AD1334" s="40"/>
      <c r="AE1334" s="40"/>
      <c r="AF1334" s="40"/>
      <c r="AG1334" s="40"/>
      <c r="AH1334" s="40"/>
      <c r="AI1334" s="40"/>
      <c r="AJ1334" s="40"/>
    </row>
    <row r="1335" spans="1:36" x14ac:dyDescent="0.25">
      <c r="A1335" s="40"/>
      <c r="B1335" s="40"/>
      <c r="C1335" s="40"/>
      <c r="D1335" s="40"/>
      <c r="E1335" s="40"/>
      <c r="F1335" s="40"/>
      <c r="G1335" s="40"/>
      <c r="H1335" s="40"/>
      <c r="I1335" s="40"/>
      <c r="J1335" s="40"/>
      <c r="K1335" s="40"/>
      <c r="L1335" s="40"/>
      <c r="M1335" s="40"/>
      <c r="N1335" s="40"/>
      <c r="O1335" s="40"/>
      <c r="P1335" s="40"/>
      <c r="Q1335" s="40"/>
      <c r="R1335" s="40"/>
      <c r="S1335" s="40"/>
      <c r="T1335" s="40"/>
      <c r="U1335" s="40"/>
      <c r="V1335" s="40"/>
      <c r="W1335" s="40"/>
      <c r="X1335" s="40"/>
      <c r="Y1335" s="40"/>
      <c r="Z1335" s="40"/>
      <c r="AA1335" s="40"/>
      <c r="AB1335" s="40"/>
      <c r="AC1335" s="40"/>
      <c r="AD1335" s="40"/>
      <c r="AE1335" s="40"/>
      <c r="AF1335" s="40"/>
      <c r="AG1335" s="40"/>
      <c r="AH1335" s="40"/>
      <c r="AI1335" s="40"/>
      <c r="AJ1335" s="40"/>
    </row>
    <row r="1336" spans="1:36" x14ac:dyDescent="0.25">
      <c r="A1336" s="40"/>
      <c r="B1336" s="40"/>
      <c r="C1336" s="40"/>
      <c r="D1336" s="40"/>
      <c r="E1336" s="40"/>
      <c r="F1336" s="40"/>
      <c r="G1336" s="40"/>
      <c r="H1336" s="40"/>
      <c r="I1336" s="40"/>
      <c r="J1336" s="40"/>
      <c r="K1336" s="40"/>
      <c r="L1336" s="40"/>
      <c r="M1336" s="40"/>
      <c r="N1336" s="40"/>
      <c r="O1336" s="40"/>
      <c r="P1336" s="40"/>
      <c r="Q1336" s="40"/>
      <c r="R1336" s="40"/>
      <c r="S1336" s="40"/>
      <c r="T1336" s="40"/>
      <c r="U1336" s="40"/>
      <c r="V1336" s="40"/>
      <c r="W1336" s="40"/>
      <c r="X1336" s="40"/>
      <c r="Y1336" s="40"/>
      <c r="Z1336" s="40"/>
      <c r="AA1336" s="40"/>
      <c r="AB1336" s="40"/>
      <c r="AC1336" s="40"/>
      <c r="AD1336" s="40"/>
      <c r="AE1336" s="40"/>
      <c r="AF1336" s="40"/>
      <c r="AG1336" s="40"/>
      <c r="AH1336" s="40"/>
      <c r="AI1336" s="40"/>
      <c r="AJ1336" s="40"/>
    </row>
    <row r="1337" spans="1:36" x14ac:dyDescent="0.25">
      <c r="A1337" s="40"/>
      <c r="B1337" s="40"/>
      <c r="C1337" s="40"/>
      <c r="D1337" s="40"/>
      <c r="E1337" s="40"/>
      <c r="F1337" s="40"/>
      <c r="G1337" s="40"/>
      <c r="H1337" s="40"/>
      <c r="I1337" s="40"/>
      <c r="J1337" s="40"/>
      <c r="K1337" s="40"/>
      <c r="L1337" s="40"/>
      <c r="M1337" s="40"/>
      <c r="N1337" s="40"/>
      <c r="O1337" s="40"/>
      <c r="P1337" s="40"/>
      <c r="Q1337" s="40"/>
      <c r="R1337" s="40"/>
      <c r="S1337" s="40"/>
      <c r="T1337" s="40"/>
      <c r="U1337" s="40"/>
      <c r="V1337" s="40"/>
      <c r="W1337" s="40"/>
      <c r="X1337" s="40"/>
      <c r="Y1337" s="40"/>
      <c r="Z1337" s="40"/>
      <c r="AA1337" s="40"/>
      <c r="AB1337" s="40"/>
      <c r="AC1337" s="40"/>
      <c r="AD1337" s="40"/>
      <c r="AE1337" s="40"/>
      <c r="AF1337" s="40"/>
      <c r="AG1337" s="40"/>
      <c r="AH1337" s="40"/>
      <c r="AI1337" s="40"/>
      <c r="AJ1337" s="40"/>
    </row>
    <row r="1338" spans="1:36" x14ac:dyDescent="0.25">
      <c r="A1338" s="40"/>
      <c r="B1338" s="40"/>
      <c r="C1338" s="40"/>
      <c r="D1338" s="40"/>
      <c r="E1338" s="40"/>
      <c r="F1338" s="40"/>
      <c r="G1338" s="40"/>
      <c r="H1338" s="40"/>
      <c r="I1338" s="40"/>
      <c r="J1338" s="40"/>
      <c r="K1338" s="40"/>
      <c r="L1338" s="40"/>
      <c r="M1338" s="40"/>
      <c r="N1338" s="40"/>
      <c r="O1338" s="40"/>
      <c r="P1338" s="40"/>
      <c r="Q1338" s="40"/>
      <c r="R1338" s="40"/>
      <c r="S1338" s="40"/>
      <c r="T1338" s="40"/>
      <c r="U1338" s="40"/>
      <c r="V1338" s="40"/>
      <c r="W1338" s="40"/>
      <c r="X1338" s="40"/>
      <c r="Y1338" s="40"/>
      <c r="Z1338" s="40"/>
      <c r="AA1338" s="40"/>
      <c r="AB1338" s="40"/>
      <c r="AC1338" s="40"/>
      <c r="AD1338" s="40"/>
      <c r="AE1338" s="40"/>
      <c r="AF1338" s="40"/>
      <c r="AG1338" s="40"/>
      <c r="AH1338" s="40"/>
      <c r="AI1338" s="40"/>
      <c r="AJ1338" s="40"/>
    </row>
    <row r="1339" spans="1:36" x14ac:dyDescent="0.25">
      <c r="A1339" s="40"/>
      <c r="B1339" s="40"/>
      <c r="C1339" s="40"/>
      <c r="D1339" s="40"/>
      <c r="E1339" s="40"/>
      <c r="F1339" s="40"/>
      <c r="G1339" s="40"/>
      <c r="H1339" s="40"/>
      <c r="I1339" s="40"/>
      <c r="J1339" s="40"/>
      <c r="K1339" s="40"/>
      <c r="L1339" s="40"/>
      <c r="M1339" s="40"/>
      <c r="N1339" s="40"/>
      <c r="O1339" s="40"/>
      <c r="P1339" s="40"/>
      <c r="Q1339" s="40"/>
      <c r="R1339" s="40"/>
      <c r="S1339" s="40"/>
      <c r="T1339" s="40"/>
      <c r="U1339" s="40"/>
      <c r="V1339" s="40"/>
      <c r="W1339" s="40"/>
      <c r="X1339" s="40"/>
      <c r="Y1339" s="40"/>
      <c r="Z1339" s="40"/>
      <c r="AA1339" s="40"/>
      <c r="AB1339" s="40"/>
      <c r="AC1339" s="40"/>
      <c r="AD1339" s="40"/>
      <c r="AE1339" s="40"/>
      <c r="AF1339" s="40"/>
      <c r="AG1339" s="40"/>
      <c r="AH1339" s="40"/>
      <c r="AI1339" s="40"/>
      <c r="AJ1339" s="40"/>
    </row>
    <row r="1340" spans="1:36" x14ac:dyDescent="0.25">
      <c r="A1340" s="40"/>
      <c r="B1340" s="40"/>
      <c r="C1340" s="40"/>
      <c r="D1340" s="40"/>
      <c r="E1340" s="40"/>
      <c r="F1340" s="40"/>
      <c r="G1340" s="40"/>
      <c r="H1340" s="40"/>
      <c r="I1340" s="40"/>
      <c r="J1340" s="40"/>
      <c r="K1340" s="40"/>
      <c r="L1340" s="40"/>
      <c r="M1340" s="40"/>
      <c r="N1340" s="40"/>
      <c r="O1340" s="40"/>
      <c r="P1340" s="40"/>
      <c r="Q1340" s="40"/>
      <c r="R1340" s="40"/>
      <c r="S1340" s="40"/>
      <c r="T1340" s="40"/>
      <c r="U1340" s="40"/>
      <c r="V1340" s="40"/>
      <c r="W1340" s="40"/>
      <c r="X1340" s="40"/>
      <c r="Y1340" s="40"/>
      <c r="Z1340" s="40"/>
      <c r="AA1340" s="40"/>
      <c r="AB1340" s="40"/>
      <c r="AC1340" s="40"/>
      <c r="AD1340" s="40"/>
      <c r="AE1340" s="40"/>
      <c r="AF1340" s="40"/>
      <c r="AG1340" s="40"/>
      <c r="AH1340" s="40"/>
      <c r="AI1340" s="40"/>
      <c r="AJ1340" s="40"/>
    </row>
    <row r="1341" spans="1:36" x14ac:dyDescent="0.25">
      <c r="A1341" s="40"/>
      <c r="B1341" s="40"/>
      <c r="C1341" s="40"/>
      <c r="D1341" s="40"/>
      <c r="E1341" s="40"/>
      <c r="F1341" s="40"/>
      <c r="G1341" s="40"/>
      <c r="H1341" s="40"/>
      <c r="I1341" s="40"/>
      <c r="J1341" s="40"/>
      <c r="K1341" s="40"/>
      <c r="L1341" s="40"/>
      <c r="M1341" s="40"/>
      <c r="N1341" s="40"/>
      <c r="O1341" s="40"/>
      <c r="P1341" s="40"/>
      <c r="Q1341" s="40"/>
      <c r="R1341" s="40"/>
      <c r="S1341" s="40"/>
      <c r="T1341" s="40"/>
      <c r="U1341" s="40"/>
      <c r="V1341" s="40"/>
      <c r="W1341" s="40"/>
      <c r="X1341" s="40"/>
      <c r="Y1341" s="40"/>
      <c r="Z1341" s="40"/>
      <c r="AA1341" s="40"/>
      <c r="AB1341" s="40"/>
      <c r="AC1341" s="40"/>
      <c r="AD1341" s="40"/>
      <c r="AE1341" s="40"/>
      <c r="AF1341" s="40"/>
      <c r="AG1341" s="40"/>
      <c r="AH1341" s="40"/>
      <c r="AI1341" s="40"/>
      <c r="AJ1341" s="40"/>
    </row>
    <row r="1342" spans="1:36" x14ac:dyDescent="0.25">
      <c r="A1342" s="40"/>
      <c r="B1342" s="40"/>
      <c r="C1342" s="40"/>
      <c r="D1342" s="40"/>
      <c r="E1342" s="40"/>
      <c r="F1342" s="40"/>
      <c r="G1342" s="40"/>
      <c r="H1342" s="40"/>
      <c r="I1342" s="40"/>
      <c r="J1342" s="40"/>
      <c r="K1342" s="40"/>
      <c r="L1342" s="40"/>
      <c r="M1342" s="40"/>
      <c r="N1342" s="40"/>
      <c r="O1342" s="40"/>
      <c r="P1342" s="40"/>
      <c r="Q1342" s="40"/>
      <c r="R1342" s="40"/>
      <c r="S1342" s="40"/>
      <c r="T1342" s="40"/>
      <c r="U1342" s="40"/>
      <c r="V1342" s="40"/>
      <c r="W1342" s="40"/>
      <c r="X1342" s="40"/>
      <c r="Y1342" s="40"/>
      <c r="Z1342" s="40"/>
      <c r="AA1342" s="40"/>
      <c r="AB1342" s="40"/>
      <c r="AC1342" s="40"/>
      <c r="AD1342" s="40"/>
      <c r="AE1342" s="40"/>
      <c r="AF1342" s="40"/>
      <c r="AG1342" s="40"/>
      <c r="AH1342" s="40"/>
      <c r="AI1342" s="40"/>
      <c r="AJ1342" s="40"/>
    </row>
    <row r="1343" spans="1:36" x14ac:dyDescent="0.25">
      <c r="A1343" s="40"/>
      <c r="B1343" s="40"/>
      <c r="C1343" s="40"/>
      <c r="D1343" s="40"/>
      <c r="E1343" s="40"/>
      <c r="F1343" s="40"/>
      <c r="G1343" s="40"/>
      <c r="H1343" s="40"/>
      <c r="I1343" s="40"/>
      <c r="J1343" s="40"/>
      <c r="K1343" s="40"/>
      <c r="L1343" s="40"/>
      <c r="M1343" s="40"/>
      <c r="N1343" s="40"/>
      <c r="O1343" s="40"/>
      <c r="P1343" s="40"/>
      <c r="Q1343" s="40"/>
      <c r="R1343" s="40"/>
      <c r="S1343" s="40"/>
      <c r="T1343" s="40"/>
      <c r="U1343" s="40"/>
      <c r="V1343" s="40"/>
      <c r="W1343" s="40"/>
      <c r="X1343" s="40"/>
      <c r="Y1343" s="40"/>
      <c r="Z1343" s="40"/>
      <c r="AA1343" s="40"/>
      <c r="AB1343" s="40"/>
      <c r="AC1343" s="40"/>
      <c r="AD1343" s="40"/>
      <c r="AE1343" s="40"/>
      <c r="AF1343" s="40"/>
      <c r="AG1343" s="40"/>
      <c r="AH1343" s="40"/>
      <c r="AI1343" s="40"/>
      <c r="AJ1343" s="40"/>
    </row>
    <row r="1344" spans="1:36" x14ac:dyDescent="0.25">
      <c r="A1344" s="40"/>
      <c r="B1344" s="40"/>
      <c r="C1344" s="40"/>
      <c r="D1344" s="40"/>
      <c r="E1344" s="40"/>
      <c r="F1344" s="40"/>
      <c r="G1344" s="40"/>
      <c r="H1344" s="40"/>
      <c r="I1344" s="40"/>
      <c r="J1344" s="40"/>
      <c r="K1344" s="40"/>
      <c r="L1344" s="40"/>
      <c r="M1344" s="40"/>
      <c r="N1344" s="40"/>
      <c r="O1344" s="40"/>
      <c r="P1344" s="40"/>
      <c r="Q1344" s="40"/>
      <c r="R1344" s="40"/>
      <c r="S1344" s="40"/>
      <c r="T1344" s="40"/>
      <c r="U1344" s="40"/>
      <c r="V1344" s="40"/>
      <c r="W1344" s="40"/>
      <c r="X1344" s="40"/>
      <c r="Y1344" s="40"/>
      <c r="Z1344" s="40"/>
      <c r="AA1344" s="40"/>
      <c r="AB1344" s="40"/>
      <c r="AC1344" s="40"/>
      <c r="AD1344" s="40"/>
      <c r="AE1344" s="40"/>
      <c r="AF1344" s="40"/>
      <c r="AG1344" s="40"/>
      <c r="AH1344" s="40"/>
      <c r="AI1344" s="40"/>
      <c r="AJ1344" s="40"/>
    </row>
    <row r="1345" spans="1:36" x14ac:dyDescent="0.25">
      <c r="A1345" s="40"/>
      <c r="B1345" s="40"/>
      <c r="C1345" s="40"/>
      <c r="D1345" s="40"/>
      <c r="E1345" s="40"/>
      <c r="F1345" s="40"/>
      <c r="G1345" s="40"/>
      <c r="H1345" s="40"/>
      <c r="I1345" s="40"/>
      <c r="J1345" s="40"/>
      <c r="K1345" s="40"/>
      <c r="L1345" s="40"/>
      <c r="M1345" s="40"/>
      <c r="N1345" s="40"/>
      <c r="O1345" s="40"/>
      <c r="P1345" s="40"/>
      <c r="Q1345" s="40"/>
      <c r="R1345" s="40"/>
      <c r="S1345" s="40"/>
      <c r="T1345" s="40"/>
      <c r="U1345" s="40"/>
      <c r="V1345" s="40"/>
      <c r="W1345" s="40"/>
      <c r="X1345" s="40"/>
      <c r="Y1345" s="40"/>
      <c r="Z1345" s="40"/>
      <c r="AA1345" s="40"/>
      <c r="AB1345" s="40"/>
      <c r="AC1345" s="40"/>
      <c r="AD1345" s="40"/>
      <c r="AE1345" s="40"/>
      <c r="AF1345" s="40"/>
      <c r="AG1345" s="40"/>
      <c r="AH1345" s="40"/>
      <c r="AI1345" s="40"/>
      <c r="AJ1345" s="40"/>
    </row>
    <row r="1346" spans="1:36" x14ac:dyDescent="0.25">
      <c r="A1346" s="40"/>
      <c r="B1346" s="40"/>
      <c r="C1346" s="40"/>
      <c r="D1346" s="40"/>
      <c r="E1346" s="40"/>
      <c r="F1346" s="40"/>
      <c r="G1346" s="40"/>
      <c r="H1346" s="40"/>
      <c r="I1346" s="40"/>
      <c r="J1346" s="40"/>
      <c r="K1346" s="40"/>
      <c r="L1346" s="40"/>
      <c r="M1346" s="40"/>
      <c r="N1346" s="40"/>
      <c r="O1346" s="40"/>
      <c r="P1346" s="40"/>
      <c r="Q1346" s="40"/>
      <c r="R1346" s="40"/>
      <c r="S1346" s="40"/>
      <c r="T1346" s="40"/>
      <c r="U1346" s="40"/>
      <c r="V1346" s="40"/>
      <c r="W1346" s="40"/>
      <c r="X1346" s="40"/>
      <c r="Y1346" s="40"/>
      <c r="Z1346" s="40"/>
      <c r="AA1346" s="40"/>
      <c r="AB1346" s="40"/>
      <c r="AC1346" s="40"/>
      <c r="AD1346" s="40"/>
      <c r="AE1346" s="40"/>
      <c r="AF1346" s="40"/>
      <c r="AG1346" s="40"/>
      <c r="AH1346" s="40"/>
      <c r="AI1346" s="40"/>
      <c r="AJ1346" s="40"/>
    </row>
    <row r="1347" spans="1:36" x14ac:dyDescent="0.25">
      <c r="A1347" s="40"/>
      <c r="B1347" s="40"/>
      <c r="C1347" s="40"/>
      <c r="D1347" s="40"/>
      <c r="E1347" s="40"/>
      <c r="F1347" s="40"/>
      <c r="G1347" s="40"/>
      <c r="H1347" s="40"/>
      <c r="I1347" s="40"/>
      <c r="J1347" s="40"/>
      <c r="K1347" s="40"/>
      <c r="L1347" s="40"/>
      <c r="M1347" s="40"/>
      <c r="N1347" s="40"/>
      <c r="O1347" s="40"/>
      <c r="P1347" s="40"/>
      <c r="Q1347" s="40"/>
      <c r="R1347" s="40"/>
      <c r="S1347" s="40"/>
      <c r="T1347" s="40"/>
      <c r="U1347" s="40"/>
      <c r="V1347" s="40"/>
      <c r="W1347" s="40"/>
      <c r="X1347" s="40"/>
      <c r="Y1347" s="40"/>
      <c r="Z1347" s="40"/>
      <c r="AA1347" s="40"/>
      <c r="AB1347" s="40"/>
      <c r="AC1347" s="40"/>
      <c r="AD1347" s="40"/>
      <c r="AE1347" s="40"/>
      <c r="AF1347" s="40"/>
      <c r="AG1347" s="40"/>
      <c r="AH1347" s="40"/>
      <c r="AI1347" s="40"/>
      <c r="AJ1347" s="40"/>
    </row>
    <row r="1348" spans="1:36" x14ac:dyDescent="0.25">
      <c r="A1348" s="40"/>
      <c r="B1348" s="40"/>
      <c r="C1348" s="40"/>
      <c r="D1348" s="40"/>
      <c r="E1348" s="40"/>
      <c r="F1348" s="40"/>
      <c r="G1348" s="40"/>
      <c r="H1348" s="40"/>
      <c r="I1348" s="40"/>
      <c r="J1348" s="40"/>
      <c r="K1348" s="40"/>
      <c r="L1348" s="40"/>
      <c r="M1348" s="40"/>
      <c r="N1348" s="40"/>
      <c r="O1348" s="40"/>
      <c r="P1348" s="40"/>
      <c r="Q1348" s="40"/>
      <c r="R1348" s="40"/>
      <c r="S1348" s="40"/>
      <c r="T1348" s="40"/>
      <c r="U1348" s="40"/>
      <c r="V1348" s="40"/>
      <c r="W1348" s="40"/>
      <c r="X1348" s="40"/>
      <c r="Y1348" s="40"/>
      <c r="Z1348" s="40"/>
      <c r="AA1348" s="40"/>
      <c r="AB1348" s="40"/>
      <c r="AC1348" s="40"/>
      <c r="AD1348" s="40"/>
      <c r="AE1348" s="40"/>
      <c r="AF1348" s="40"/>
      <c r="AG1348" s="40"/>
      <c r="AH1348" s="40"/>
      <c r="AI1348" s="40"/>
      <c r="AJ1348" s="40"/>
    </row>
    <row r="1349" spans="1:36" x14ac:dyDescent="0.25">
      <c r="A1349" s="40"/>
      <c r="B1349" s="40"/>
      <c r="C1349" s="40"/>
      <c r="D1349" s="40"/>
      <c r="E1349" s="40"/>
      <c r="F1349" s="40"/>
      <c r="G1349" s="40"/>
      <c r="H1349" s="40"/>
      <c r="I1349" s="40"/>
      <c r="J1349" s="40"/>
      <c r="K1349" s="40"/>
      <c r="L1349" s="40"/>
      <c r="M1349" s="40"/>
      <c r="N1349" s="40"/>
      <c r="O1349" s="40"/>
      <c r="P1349" s="40"/>
      <c r="Q1349" s="40"/>
      <c r="R1349" s="40"/>
      <c r="S1349" s="40"/>
      <c r="T1349" s="40"/>
      <c r="U1349" s="40"/>
      <c r="V1349" s="40"/>
      <c r="W1349" s="40"/>
      <c r="X1349" s="40"/>
      <c r="Y1349" s="40"/>
      <c r="Z1349" s="40"/>
      <c r="AA1349" s="40"/>
      <c r="AB1349" s="40"/>
      <c r="AC1349" s="40"/>
      <c r="AD1349" s="40"/>
      <c r="AE1349" s="40"/>
      <c r="AF1349" s="40"/>
      <c r="AG1349" s="40"/>
      <c r="AH1349" s="40"/>
      <c r="AI1349" s="40"/>
      <c r="AJ1349" s="40"/>
    </row>
    <row r="1350" spans="1:36" x14ac:dyDescent="0.25">
      <c r="A1350" s="40"/>
      <c r="B1350" s="40"/>
      <c r="C1350" s="40"/>
      <c r="D1350" s="40"/>
      <c r="E1350" s="40"/>
      <c r="F1350" s="40"/>
      <c r="G1350" s="40"/>
      <c r="H1350" s="40"/>
      <c r="I1350" s="40"/>
      <c r="J1350" s="40"/>
      <c r="K1350" s="40"/>
      <c r="L1350" s="40"/>
      <c r="M1350" s="40"/>
      <c r="N1350" s="40"/>
      <c r="O1350" s="40"/>
      <c r="P1350" s="40"/>
      <c r="Q1350" s="40"/>
      <c r="R1350" s="40"/>
      <c r="S1350" s="40"/>
      <c r="T1350" s="40"/>
      <c r="U1350" s="40"/>
      <c r="V1350" s="40"/>
      <c r="W1350" s="40"/>
      <c r="X1350" s="40"/>
      <c r="Y1350" s="40"/>
      <c r="Z1350" s="40"/>
      <c r="AA1350" s="40"/>
      <c r="AB1350" s="40"/>
      <c r="AC1350" s="40"/>
      <c r="AD1350" s="40"/>
      <c r="AE1350" s="40"/>
      <c r="AF1350" s="40"/>
      <c r="AG1350" s="40"/>
      <c r="AH1350" s="40"/>
      <c r="AI1350" s="40"/>
      <c r="AJ1350" s="40"/>
    </row>
    <row r="1351" spans="1:36" x14ac:dyDescent="0.25">
      <c r="A1351" s="40"/>
      <c r="B1351" s="40"/>
      <c r="C1351" s="40"/>
      <c r="D1351" s="40"/>
      <c r="E1351" s="40"/>
      <c r="F1351" s="40"/>
      <c r="G1351" s="40"/>
      <c r="H1351" s="40"/>
      <c r="I1351" s="40"/>
      <c r="J1351" s="40"/>
      <c r="K1351" s="40"/>
      <c r="L1351" s="40"/>
      <c r="M1351" s="40"/>
      <c r="N1351" s="40"/>
      <c r="O1351" s="40"/>
      <c r="P1351" s="40"/>
      <c r="Q1351" s="40"/>
      <c r="R1351" s="40"/>
      <c r="S1351" s="40"/>
      <c r="T1351" s="40"/>
      <c r="U1351" s="40"/>
      <c r="V1351" s="40"/>
      <c r="W1351" s="40"/>
      <c r="X1351" s="40"/>
      <c r="Y1351" s="40"/>
      <c r="Z1351" s="40"/>
      <c r="AA1351" s="40"/>
      <c r="AB1351" s="40"/>
      <c r="AC1351" s="40"/>
      <c r="AD1351" s="40"/>
      <c r="AE1351" s="40"/>
      <c r="AF1351" s="40"/>
      <c r="AG1351" s="40"/>
      <c r="AH1351" s="40"/>
      <c r="AI1351" s="40"/>
      <c r="AJ1351" s="40"/>
    </row>
    <row r="1352" spans="1:36" x14ac:dyDescent="0.25">
      <c r="A1352" s="40"/>
      <c r="B1352" s="40"/>
      <c r="C1352" s="40"/>
      <c r="D1352" s="40"/>
      <c r="E1352" s="40"/>
      <c r="F1352" s="40"/>
      <c r="G1352" s="40"/>
      <c r="H1352" s="40"/>
      <c r="I1352" s="40"/>
      <c r="J1352" s="40"/>
      <c r="K1352" s="40"/>
      <c r="L1352" s="40"/>
      <c r="M1352" s="40"/>
      <c r="N1352" s="40"/>
      <c r="O1352" s="40"/>
      <c r="P1352" s="40"/>
      <c r="Q1352" s="40"/>
      <c r="R1352" s="40"/>
      <c r="S1352" s="40"/>
      <c r="T1352" s="40"/>
      <c r="U1352" s="40"/>
      <c r="V1352" s="40"/>
      <c r="W1352" s="40"/>
      <c r="X1352" s="40"/>
      <c r="Y1352" s="40"/>
      <c r="Z1352" s="40"/>
      <c r="AA1352" s="40"/>
      <c r="AB1352" s="40"/>
      <c r="AC1352" s="40"/>
      <c r="AD1352" s="40"/>
      <c r="AE1352" s="40"/>
      <c r="AF1352" s="40"/>
      <c r="AG1352" s="40"/>
      <c r="AH1352" s="40"/>
      <c r="AI1352" s="40"/>
      <c r="AJ1352" s="40"/>
    </row>
    <row r="1353" spans="1:36" x14ac:dyDescent="0.25">
      <c r="A1353" s="40"/>
      <c r="B1353" s="40"/>
      <c r="C1353" s="40"/>
      <c r="D1353" s="40"/>
      <c r="E1353" s="40"/>
      <c r="F1353" s="40"/>
      <c r="G1353" s="40"/>
      <c r="H1353" s="40"/>
      <c r="I1353" s="40"/>
      <c r="J1353" s="40"/>
      <c r="K1353" s="40"/>
      <c r="L1353" s="40"/>
      <c r="M1353" s="40"/>
      <c r="N1353" s="40"/>
      <c r="O1353" s="40"/>
      <c r="P1353" s="40"/>
      <c r="Q1353" s="40"/>
      <c r="R1353" s="40"/>
      <c r="S1353" s="40"/>
      <c r="T1353" s="40"/>
      <c r="U1353" s="40"/>
      <c r="V1353" s="40"/>
      <c r="W1353" s="40"/>
      <c r="X1353" s="40"/>
      <c r="Y1353" s="40"/>
      <c r="Z1353" s="40"/>
      <c r="AA1353" s="40"/>
      <c r="AB1353" s="40"/>
      <c r="AC1353" s="40"/>
      <c r="AD1353" s="40"/>
      <c r="AE1353" s="40"/>
      <c r="AF1353" s="40"/>
      <c r="AG1353" s="40"/>
      <c r="AH1353" s="40"/>
      <c r="AI1353" s="40"/>
      <c r="AJ1353" s="40"/>
    </row>
    <row r="1354" spans="1:36" x14ac:dyDescent="0.25">
      <c r="A1354" s="40"/>
      <c r="B1354" s="40"/>
      <c r="C1354" s="40"/>
      <c r="D1354" s="40"/>
      <c r="E1354" s="40"/>
      <c r="F1354" s="40"/>
      <c r="G1354" s="40"/>
      <c r="H1354" s="40"/>
      <c r="I1354" s="40"/>
      <c r="J1354" s="40"/>
      <c r="K1354" s="40"/>
      <c r="L1354" s="40"/>
      <c r="M1354" s="40"/>
      <c r="N1354" s="40"/>
      <c r="O1354" s="40"/>
      <c r="P1354" s="40"/>
      <c r="Q1354" s="40"/>
      <c r="R1354" s="40"/>
      <c r="S1354" s="40"/>
      <c r="T1354" s="40"/>
      <c r="U1354" s="40"/>
      <c r="V1354" s="40"/>
      <c r="W1354" s="40"/>
      <c r="X1354" s="40"/>
      <c r="Y1354" s="40"/>
      <c r="Z1354" s="40"/>
      <c r="AA1354" s="40"/>
      <c r="AB1354" s="40"/>
      <c r="AC1354" s="40"/>
      <c r="AD1354" s="40"/>
      <c r="AE1354" s="40"/>
      <c r="AF1354" s="40"/>
      <c r="AG1354" s="40"/>
      <c r="AH1354" s="40"/>
      <c r="AI1354" s="40"/>
      <c r="AJ1354" s="40"/>
    </row>
    <row r="1355" spans="1:36" x14ac:dyDescent="0.25">
      <c r="A1355" s="40"/>
      <c r="B1355" s="40"/>
      <c r="C1355" s="40"/>
      <c r="D1355" s="40"/>
      <c r="E1355" s="40"/>
      <c r="F1355" s="40"/>
      <c r="G1355" s="40"/>
      <c r="H1355" s="40"/>
      <c r="I1355" s="40"/>
      <c r="J1355" s="40"/>
      <c r="K1355" s="40"/>
      <c r="L1355" s="40"/>
      <c r="M1355" s="40"/>
      <c r="N1355" s="40"/>
      <c r="O1355" s="40"/>
      <c r="P1355" s="40"/>
      <c r="Q1355" s="40"/>
      <c r="R1355" s="40"/>
      <c r="S1355" s="40"/>
      <c r="T1355" s="40"/>
      <c r="U1355" s="40"/>
      <c r="V1355" s="40"/>
      <c r="W1355" s="40"/>
      <c r="X1355" s="40"/>
      <c r="Y1355" s="40"/>
      <c r="Z1355" s="40"/>
      <c r="AA1355" s="40"/>
      <c r="AB1355" s="40"/>
      <c r="AC1355" s="40"/>
      <c r="AD1355" s="40"/>
      <c r="AE1355" s="40"/>
      <c r="AF1355" s="40"/>
      <c r="AG1355" s="40"/>
      <c r="AH1355" s="40"/>
      <c r="AI1355" s="40"/>
      <c r="AJ1355" s="40"/>
    </row>
    <row r="1356" spans="1:36" x14ac:dyDescent="0.25">
      <c r="A1356" s="40"/>
      <c r="B1356" s="40"/>
      <c r="C1356" s="40"/>
      <c r="D1356" s="40"/>
      <c r="E1356" s="40"/>
      <c r="F1356" s="40"/>
      <c r="G1356" s="40"/>
      <c r="H1356" s="40"/>
      <c r="I1356" s="40"/>
      <c r="J1356" s="40"/>
      <c r="K1356" s="40"/>
      <c r="L1356" s="40"/>
      <c r="M1356" s="40"/>
      <c r="N1356" s="40"/>
      <c r="O1356" s="40"/>
      <c r="P1356" s="40"/>
      <c r="Q1356" s="40"/>
      <c r="R1356" s="40"/>
      <c r="S1356" s="40"/>
      <c r="T1356" s="40"/>
      <c r="U1356" s="40"/>
      <c r="V1356" s="40"/>
      <c r="W1356" s="40"/>
      <c r="X1356" s="40"/>
      <c r="Y1356" s="40"/>
      <c r="Z1356" s="40"/>
      <c r="AA1356" s="40"/>
      <c r="AB1356" s="40"/>
      <c r="AC1356" s="40"/>
      <c r="AD1356" s="40"/>
      <c r="AE1356" s="40"/>
      <c r="AF1356" s="40"/>
      <c r="AG1356" s="40"/>
      <c r="AH1356" s="40"/>
      <c r="AI1356" s="40"/>
      <c r="AJ1356" s="40"/>
    </row>
    <row r="1357" spans="1:36" x14ac:dyDescent="0.25">
      <c r="A1357" s="40"/>
      <c r="B1357" s="40"/>
      <c r="C1357" s="40"/>
      <c r="D1357" s="40"/>
      <c r="E1357" s="40"/>
      <c r="F1357" s="40"/>
      <c r="G1357" s="40"/>
      <c r="H1357" s="40"/>
      <c r="I1357" s="40"/>
      <c r="J1357" s="40"/>
      <c r="K1357" s="40"/>
      <c r="L1357" s="40"/>
      <c r="M1357" s="40"/>
      <c r="N1357" s="40"/>
      <c r="O1357" s="40"/>
      <c r="P1357" s="40"/>
      <c r="Q1357" s="40"/>
      <c r="R1357" s="40"/>
      <c r="S1357" s="40"/>
      <c r="T1357" s="40"/>
      <c r="U1357" s="40"/>
      <c r="V1357" s="40"/>
      <c r="W1357" s="40"/>
      <c r="X1357" s="40"/>
      <c r="Y1357" s="40"/>
      <c r="Z1357" s="40"/>
      <c r="AA1357" s="40"/>
      <c r="AB1357" s="40"/>
      <c r="AC1357" s="40"/>
      <c r="AD1357" s="40"/>
      <c r="AE1357" s="40"/>
      <c r="AF1357" s="40"/>
      <c r="AG1357" s="40"/>
      <c r="AH1357" s="40"/>
      <c r="AI1357" s="40"/>
      <c r="AJ1357" s="40"/>
    </row>
    <row r="1358" spans="1:36" x14ac:dyDescent="0.25">
      <c r="A1358" s="40"/>
      <c r="B1358" s="40"/>
      <c r="C1358" s="40"/>
      <c r="D1358" s="40"/>
      <c r="E1358" s="40"/>
      <c r="F1358" s="40"/>
      <c r="G1358" s="40"/>
      <c r="H1358" s="40"/>
      <c r="I1358" s="40"/>
      <c r="J1358" s="40"/>
      <c r="K1358" s="40"/>
      <c r="L1358" s="40"/>
      <c r="M1358" s="40"/>
      <c r="N1358" s="40"/>
      <c r="O1358" s="40"/>
      <c r="P1358" s="40"/>
      <c r="Q1358" s="40"/>
      <c r="R1358" s="40"/>
      <c r="S1358" s="40"/>
      <c r="T1358" s="40"/>
      <c r="U1358" s="40"/>
      <c r="V1358" s="40"/>
      <c r="W1358" s="40"/>
      <c r="X1358" s="40"/>
      <c r="Y1358" s="40"/>
      <c r="Z1358" s="40"/>
      <c r="AA1358" s="40"/>
      <c r="AB1358" s="40"/>
      <c r="AC1358" s="40"/>
      <c r="AD1358" s="40"/>
      <c r="AE1358" s="40"/>
      <c r="AF1358" s="40"/>
      <c r="AG1358" s="40"/>
      <c r="AH1358" s="40"/>
      <c r="AI1358" s="40"/>
      <c r="AJ1358" s="40"/>
    </row>
    <row r="1359" spans="1:36" x14ac:dyDescent="0.25">
      <c r="A1359" s="40"/>
      <c r="B1359" s="40"/>
      <c r="C1359" s="40"/>
      <c r="D1359" s="40"/>
      <c r="E1359" s="40"/>
      <c r="F1359" s="40"/>
      <c r="G1359" s="40"/>
      <c r="H1359" s="40"/>
      <c r="I1359" s="40"/>
      <c r="J1359" s="40"/>
      <c r="K1359" s="40"/>
      <c r="L1359" s="40"/>
      <c r="M1359" s="40"/>
      <c r="N1359" s="40"/>
      <c r="O1359" s="40"/>
      <c r="P1359" s="40"/>
      <c r="Q1359" s="40"/>
      <c r="R1359" s="40"/>
      <c r="S1359" s="40"/>
      <c r="T1359" s="40"/>
      <c r="U1359" s="40"/>
      <c r="V1359" s="40"/>
      <c r="W1359" s="40"/>
      <c r="X1359" s="40"/>
      <c r="Y1359" s="40"/>
      <c r="Z1359" s="40"/>
      <c r="AA1359" s="40"/>
      <c r="AB1359" s="40"/>
      <c r="AC1359" s="40"/>
      <c r="AD1359" s="40"/>
      <c r="AE1359" s="40"/>
      <c r="AF1359" s="40"/>
      <c r="AG1359" s="40"/>
      <c r="AH1359" s="40"/>
      <c r="AI1359" s="40"/>
      <c r="AJ1359" s="40"/>
    </row>
    <row r="1360" spans="1:36" x14ac:dyDescent="0.25">
      <c r="A1360" s="40"/>
      <c r="B1360" s="40"/>
      <c r="C1360" s="40"/>
      <c r="D1360" s="40"/>
      <c r="E1360" s="40"/>
      <c r="F1360" s="40"/>
      <c r="G1360" s="40"/>
      <c r="H1360" s="40"/>
      <c r="I1360" s="40"/>
      <c r="J1360" s="40"/>
      <c r="K1360" s="40"/>
      <c r="L1360" s="40"/>
      <c r="M1360" s="40"/>
      <c r="N1360" s="40"/>
      <c r="O1360" s="40"/>
      <c r="P1360" s="40"/>
      <c r="Q1360" s="40"/>
      <c r="R1360" s="40"/>
      <c r="S1360" s="40"/>
      <c r="T1360" s="40"/>
      <c r="U1360" s="40"/>
      <c r="V1360" s="40"/>
      <c r="W1360" s="40"/>
      <c r="X1360" s="40"/>
      <c r="Y1360" s="40"/>
      <c r="Z1360" s="40"/>
      <c r="AA1360" s="40"/>
      <c r="AB1360" s="40"/>
      <c r="AC1360" s="40"/>
      <c r="AD1360" s="40"/>
      <c r="AE1360" s="40"/>
      <c r="AF1360" s="40"/>
      <c r="AG1360" s="40"/>
      <c r="AH1360" s="40"/>
      <c r="AI1360" s="40"/>
      <c r="AJ1360" s="40"/>
    </row>
    <row r="1361" spans="1:36" x14ac:dyDescent="0.25">
      <c r="A1361" s="40"/>
      <c r="B1361" s="40"/>
      <c r="C1361" s="40"/>
      <c r="D1361" s="40"/>
      <c r="E1361" s="40"/>
      <c r="F1361" s="40"/>
      <c r="G1361" s="40"/>
      <c r="H1361" s="40"/>
      <c r="I1361" s="40"/>
      <c r="J1361" s="40"/>
      <c r="K1361" s="40"/>
      <c r="L1361" s="40"/>
      <c r="M1361" s="40"/>
      <c r="N1361" s="40"/>
      <c r="O1361" s="40"/>
      <c r="P1361" s="40"/>
      <c r="Q1361" s="40"/>
      <c r="R1361" s="40"/>
      <c r="S1361" s="40"/>
      <c r="T1361" s="40"/>
      <c r="U1361" s="40"/>
      <c r="V1361" s="40"/>
      <c r="W1361" s="40"/>
      <c r="X1361" s="40"/>
      <c r="Y1361" s="40"/>
      <c r="Z1361" s="40"/>
      <c r="AA1361" s="40"/>
      <c r="AB1361" s="40"/>
      <c r="AC1361" s="40"/>
      <c r="AD1361" s="40"/>
      <c r="AE1361" s="40"/>
      <c r="AF1361" s="40"/>
      <c r="AG1361" s="40"/>
      <c r="AH1361" s="40"/>
      <c r="AI1361" s="40"/>
      <c r="AJ1361" s="40"/>
    </row>
    <row r="1362" spans="1:36" x14ac:dyDescent="0.25">
      <c r="A1362" s="40"/>
      <c r="B1362" s="40"/>
      <c r="C1362" s="40"/>
      <c r="D1362" s="40"/>
      <c r="E1362" s="40"/>
      <c r="F1362" s="40"/>
      <c r="G1362" s="40"/>
      <c r="H1362" s="40"/>
      <c r="I1362" s="40"/>
      <c r="J1362" s="40"/>
      <c r="K1362" s="40"/>
      <c r="L1362" s="40"/>
      <c r="M1362" s="40"/>
      <c r="N1362" s="40"/>
      <c r="O1362" s="40"/>
      <c r="P1362" s="40"/>
      <c r="Q1362" s="40"/>
      <c r="R1362" s="40"/>
      <c r="S1362" s="40"/>
      <c r="T1362" s="40"/>
      <c r="U1362" s="40"/>
      <c r="V1362" s="40"/>
      <c r="W1362" s="40"/>
      <c r="X1362" s="40"/>
      <c r="Y1362" s="40"/>
      <c r="Z1362" s="40"/>
      <c r="AA1362" s="40"/>
      <c r="AB1362" s="40"/>
      <c r="AC1362" s="40"/>
      <c r="AD1362" s="40"/>
      <c r="AE1362" s="40"/>
      <c r="AF1362" s="40"/>
      <c r="AG1362" s="40"/>
      <c r="AH1362" s="40"/>
      <c r="AI1362" s="40"/>
      <c r="AJ1362" s="40"/>
    </row>
    <row r="1363" spans="1:36" x14ac:dyDescent="0.25">
      <c r="A1363" s="40"/>
      <c r="B1363" s="40"/>
      <c r="C1363" s="40"/>
      <c r="D1363" s="40"/>
      <c r="E1363" s="40"/>
      <c r="F1363" s="40"/>
      <c r="G1363" s="40"/>
      <c r="H1363" s="40"/>
      <c r="I1363" s="40"/>
      <c r="J1363" s="40"/>
      <c r="K1363" s="40"/>
      <c r="L1363" s="40"/>
      <c r="M1363" s="40"/>
      <c r="N1363" s="40"/>
      <c r="O1363" s="40"/>
      <c r="P1363" s="40"/>
      <c r="Q1363" s="40"/>
      <c r="R1363" s="40"/>
      <c r="S1363" s="40"/>
      <c r="T1363" s="40"/>
      <c r="U1363" s="40"/>
      <c r="V1363" s="40"/>
      <c r="W1363" s="40"/>
      <c r="X1363" s="40"/>
      <c r="Y1363" s="40"/>
      <c r="Z1363" s="40"/>
      <c r="AA1363" s="40"/>
      <c r="AB1363" s="40"/>
      <c r="AC1363" s="40"/>
      <c r="AD1363" s="40"/>
      <c r="AE1363" s="40"/>
      <c r="AF1363" s="40"/>
      <c r="AG1363" s="40"/>
      <c r="AH1363" s="40"/>
      <c r="AI1363" s="40"/>
      <c r="AJ1363" s="40"/>
    </row>
    <row r="1364" spans="1:36" x14ac:dyDescent="0.25">
      <c r="A1364" s="40"/>
      <c r="B1364" s="40"/>
      <c r="C1364" s="40"/>
      <c r="D1364" s="40"/>
      <c r="E1364" s="40"/>
      <c r="F1364" s="40"/>
      <c r="G1364" s="40"/>
      <c r="H1364" s="40"/>
      <c r="I1364" s="40"/>
      <c r="J1364" s="40"/>
      <c r="K1364" s="40"/>
      <c r="L1364" s="40"/>
      <c r="M1364" s="40"/>
      <c r="N1364" s="40"/>
      <c r="O1364" s="40"/>
      <c r="P1364" s="40"/>
      <c r="Q1364" s="40"/>
      <c r="R1364" s="40"/>
      <c r="S1364" s="40"/>
      <c r="T1364" s="40"/>
      <c r="U1364" s="40"/>
      <c r="V1364" s="40"/>
      <c r="W1364" s="40"/>
      <c r="X1364" s="40"/>
      <c r="Y1364" s="40"/>
      <c r="Z1364" s="40"/>
      <c r="AA1364" s="40"/>
      <c r="AB1364" s="40"/>
      <c r="AC1364" s="40"/>
      <c r="AD1364" s="40"/>
      <c r="AE1364" s="40"/>
      <c r="AF1364" s="40"/>
      <c r="AG1364" s="40"/>
      <c r="AH1364" s="40"/>
      <c r="AI1364" s="40"/>
      <c r="AJ1364" s="40"/>
    </row>
    <row r="1365" spans="1:36" x14ac:dyDescent="0.25">
      <c r="A1365" s="40"/>
      <c r="B1365" s="40"/>
      <c r="C1365" s="40"/>
      <c r="D1365" s="40"/>
      <c r="E1365" s="40"/>
      <c r="F1365" s="40"/>
      <c r="G1365" s="40"/>
      <c r="H1365" s="40"/>
      <c r="I1365" s="40"/>
      <c r="J1365" s="40"/>
      <c r="K1365" s="40"/>
      <c r="L1365" s="40"/>
      <c r="M1365" s="40"/>
      <c r="N1365" s="40"/>
      <c r="O1365" s="40"/>
      <c r="P1365" s="40"/>
      <c r="Q1365" s="40"/>
      <c r="R1365" s="40"/>
      <c r="S1365" s="40"/>
      <c r="T1365" s="40"/>
      <c r="U1365" s="40"/>
      <c r="V1365" s="40"/>
      <c r="W1365" s="40"/>
      <c r="X1365" s="40"/>
      <c r="Y1365" s="40"/>
      <c r="Z1365" s="40"/>
      <c r="AA1365" s="40"/>
      <c r="AB1365" s="40"/>
      <c r="AC1365" s="40"/>
      <c r="AD1365" s="40"/>
      <c r="AE1365" s="40"/>
      <c r="AF1365" s="40"/>
      <c r="AG1365" s="40"/>
      <c r="AH1365" s="40"/>
      <c r="AI1365" s="40"/>
      <c r="AJ1365" s="40"/>
    </row>
    <row r="1366" spans="1:36" x14ac:dyDescent="0.25">
      <c r="A1366" s="40"/>
      <c r="B1366" s="40"/>
      <c r="C1366" s="40"/>
      <c r="D1366" s="40"/>
      <c r="E1366" s="40"/>
      <c r="F1366" s="40"/>
      <c r="G1366" s="40"/>
      <c r="H1366" s="40"/>
      <c r="I1366" s="40"/>
      <c r="J1366" s="40"/>
      <c r="K1366" s="40"/>
      <c r="L1366" s="40"/>
      <c r="M1366" s="40"/>
      <c r="N1366" s="40"/>
      <c r="O1366" s="40"/>
      <c r="P1366" s="40"/>
      <c r="Q1366" s="40"/>
      <c r="R1366" s="40"/>
      <c r="S1366" s="40"/>
      <c r="T1366" s="40"/>
      <c r="U1366" s="40"/>
      <c r="V1366" s="40"/>
      <c r="W1366" s="40"/>
      <c r="X1366" s="40"/>
      <c r="Y1366" s="40"/>
      <c r="Z1366" s="40"/>
      <c r="AA1366" s="40"/>
      <c r="AB1366" s="40"/>
      <c r="AC1366" s="40"/>
      <c r="AD1366" s="40"/>
      <c r="AE1366" s="40"/>
      <c r="AF1366" s="40"/>
      <c r="AG1366" s="40"/>
      <c r="AH1366" s="40"/>
      <c r="AI1366" s="40"/>
      <c r="AJ1366" s="40"/>
    </row>
    <row r="1367" spans="1:36" x14ac:dyDescent="0.25">
      <c r="A1367" s="40"/>
      <c r="B1367" s="40"/>
      <c r="C1367" s="40"/>
      <c r="D1367" s="40"/>
      <c r="E1367" s="40"/>
      <c r="F1367" s="40"/>
      <c r="G1367" s="40"/>
      <c r="H1367" s="40"/>
      <c r="I1367" s="40"/>
      <c r="J1367" s="40"/>
      <c r="K1367" s="40"/>
      <c r="L1367" s="40"/>
      <c r="M1367" s="40"/>
      <c r="N1367" s="40"/>
      <c r="O1367" s="40"/>
      <c r="P1367" s="40"/>
      <c r="Q1367" s="40"/>
      <c r="R1367" s="40"/>
      <c r="S1367" s="40"/>
      <c r="T1367" s="40"/>
      <c r="U1367" s="40"/>
      <c r="V1367" s="40"/>
      <c r="W1367" s="40"/>
      <c r="X1367" s="40"/>
      <c r="Y1367" s="40"/>
      <c r="Z1367" s="40"/>
      <c r="AA1367" s="40"/>
      <c r="AB1367" s="40"/>
      <c r="AC1367" s="40"/>
      <c r="AD1367" s="40"/>
      <c r="AE1367" s="40"/>
      <c r="AF1367" s="40"/>
      <c r="AG1367" s="40"/>
      <c r="AH1367" s="40"/>
      <c r="AI1367" s="40"/>
      <c r="AJ1367" s="40"/>
    </row>
    <row r="1368" spans="1:36" x14ac:dyDescent="0.25">
      <c r="A1368" s="40"/>
      <c r="B1368" s="40"/>
      <c r="C1368" s="40"/>
      <c r="D1368" s="40"/>
      <c r="E1368" s="40"/>
      <c r="F1368" s="40"/>
      <c r="G1368" s="40"/>
      <c r="H1368" s="40"/>
      <c r="I1368" s="40"/>
      <c r="J1368" s="40"/>
      <c r="K1368" s="40"/>
      <c r="L1368" s="40"/>
      <c r="M1368" s="40"/>
      <c r="N1368" s="40"/>
      <c r="O1368" s="40"/>
      <c r="P1368" s="40"/>
      <c r="Q1368" s="40"/>
      <c r="R1368" s="40"/>
      <c r="S1368" s="40"/>
      <c r="T1368" s="40"/>
      <c r="U1368" s="40"/>
      <c r="V1368" s="40"/>
      <c r="W1368" s="40"/>
      <c r="X1368" s="40"/>
      <c r="Y1368" s="40"/>
      <c r="Z1368" s="40"/>
      <c r="AA1368" s="40"/>
      <c r="AB1368" s="40"/>
      <c r="AC1368" s="40"/>
      <c r="AD1368" s="40"/>
      <c r="AE1368" s="40"/>
      <c r="AF1368" s="40"/>
      <c r="AG1368" s="40"/>
      <c r="AH1368" s="40"/>
      <c r="AI1368" s="40"/>
      <c r="AJ1368" s="40"/>
    </row>
    <row r="1369" spans="1:36" x14ac:dyDescent="0.25">
      <c r="A1369" s="40"/>
      <c r="B1369" s="40"/>
      <c r="C1369" s="40"/>
      <c r="D1369" s="40"/>
      <c r="E1369" s="40"/>
      <c r="F1369" s="40"/>
      <c r="G1369" s="40"/>
      <c r="H1369" s="40"/>
      <c r="I1369" s="40"/>
      <c r="J1369" s="40"/>
      <c r="K1369" s="40"/>
      <c r="L1369" s="40"/>
      <c r="M1369" s="40"/>
      <c r="N1369" s="40"/>
      <c r="O1369" s="40"/>
      <c r="P1369" s="40"/>
      <c r="Q1369" s="40"/>
      <c r="R1369" s="40"/>
      <c r="S1369" s="40"/>
      <c r="T1369" s="40"/>
      <c r="U1369" s="40"/>
      <c r="V1369" s="40"/>
      <c r="W1369" s="40"/>
      <c r="X1369" s="40"/>
      <c r="Y1369" s="40"/>
      <c r="Z1369" s="40"/>
      <c r="AA1369" s="40"/>
      <c r="AB1369" s="40"/>
      <c r="AC1369" s="40"/>
      <c r="AD1369" s="40"/>
      <c r="AE1369" s="40"/>
      <c r="AF1369" s="40"/>
      <c r="AG1369" s="40"/>
      <c r="AH1369" s="40"/>
      <c r="AI1369" s="40"/>
      <c r="AJ1369" s="40"/>
    </row>
    <row r="1370" spans="1:36" x14ac:dyDescent="0.25">
      <c r="A1370" s="40"/>
      <c r="B1370" s="40"/>
      <c r="C1370" s="40"/>
      <c r="D1370" s="40"/>
      <c r="E1370" s="40"/>
      <c r="F1370" s="40"/>
      <c r="G1370" s="40"/>
      <c r="H1370" s="40"/>
      <c r="I1370" s="40"/>
      <c r="J1370" s="40"/>
      <c r="K1370" s="40"/>
      <c r="L1370" s="40"/>
      <c r="M1370" s="40"/>
      <c r="N1370" s="40"/>
      <c r="O1370" s="40"/>
      <c r="P1370" s="40"/>
      <c r="Q1370" s="40"/>
      <c r="R1370" s="40"/>
      <c r="S1370" s="40"/>
      <c r="T1370" s="40"/>
      <c r="U1370" s="40"/>
      <c r="V1370" s="40"/>
      <c r="W1370" s="40"/>
      <c r="X1370" s="40"/>
      <c r="Y1370" s="40"/>
      <c r="Z1370" s="40"/>
      <c r="AA1370" s="40"/>
      <c r="AB1370" s="40"/>
      <c r="AC1370" s="40"/>
      <c r="AD1370" s="40"/>
      <c r="AE1370" s="40"/>
      <c r="AF1370" s="40"/>
      <c r="AG1370" s="40"/>
      <c r="AH1370" s="40"/>
      <c r="AI1370" s="40"/>
      <c r="AJ1370" s="40"/>
    </row>
    <row r="1371" spans="1:36" x14ac:dyDescent="0.25">
      <c r="A1371" s="40"/>
      <c r="B1371" s="40"/>
      <c r="C1371" s="40"/>
      <c r="D1371" s="40"/>
      <c r="E1371" s="40"/>
      <c r="F1371" s="40"/>
      <c r="G1371" s="40"/>
      <c r="H1371" s="40"/>
      <c r="I1371" s="40"/>
      <c r="J1371" s="40"/>
      <c r="K1371" s="40"/>
      <c r="L1371" s="40"/>
      <c r="M1371" s="40"/>
      <c r="N1371" s="40"/>
      <c r="O1371" s="40"/>
      <c r="P1371" s="40"/>
      <c r="Q1371" s="40"/>
      <c r="R1371" s="40"/>
      <c r="S1371" s="40"/>
      <c r="T1371" s="40"/>
      <c r="U1371" s="40"/>
      <c r="V1371" s="40"/>
      <c r="W1371" s="40"/>
      <c r="X1371" s="40"/>
      <c r="Y1371" s="40"/>
      <c r="Z1371" s="40"/>
      <c r="AA1371" s="40"/>
      <c r="AB1371" s="40"/>
      <c r="AC1371" s="40"/>
      <c r="AD1371" s="40"/>
      <c r="AE1371" s="40"/>
      <c r="AF1371" s="40"/>
      <c r="AG1371" s="40"/>
      <c r="AH1371" s="40"/>
      <c r="AI1371" s="40"/>
      <c r="AJ1371" s="40"/>
    </row>
    <row r="1372" spans="1:36" x14ac:dyDescent="0.25">
      <c r="A1372" s="40"/>
      <c r="B1372" s="40"/>
      <c r="C1372" s="40"/>
      <c r="D1372" s="40"/>
      <c r="E1372" s="40"/>
      <c r="F1372" s="40"/>
      <c r="G1372" s="40"/>
      <c r="H1372" s="40"/>
      <c r="I1372" s="40"/>
      <c r="J1372" s="40"/>
      <c r="K1372" s="40"/>
      <c r="L1372" s="40"/>
      <c r="M1372" s="40"/>
      <c r="N1372" s="40"/>
      <c r="O1372" s="40"/>
      <c r="P1372" s="40"/>
      <c r="Q1372" s="40"/>
      <c r="R1372" s="40"/>
      <c r="S1372" s="40"/>
      <c r="T1372" s="40"/>
      <c r="U1372" s="40"/>
      <c r="V1372" s="40"/>
      <c r="W1372" s="40"/>
      <c r="X1372" s="40"/>
      <c r="Y1372" s="40"/>
      <c r="Z1372" s="40"/>
      <c r="AA1372" s="40"/>
      <c r="AB1372" s="40"/>
      <c r="AC1372" s="40"/>
      <c r="AD1372" s="40"/>
      <c r="AE1372" s="40"/>
      <c r="AF1372" s="40"/>
      <c r="AG1372" s="40"/>
      <c r="AH1372" s="40"/>
      <c r="AI1372" s="40"/>
      <c r="AJ1372" s="40"/>
    </row>
    <row r="1373" spans="1:36" x14ac:dyDescent="0.25">
      <c r="A1373" s="40"/>
      <c r="B1373" s="40"/>
      <c r="C1373" s="40"/>
      <c r="D1373" s="40"/>
      <c r="E1373" s="40"/>
      <c r="F1373" s="40"/>
      <c r="G1373" s="40"/>
      <c r="H1373" s="40"/>
      <c r="I1373" s="40"/>
      <c r="J1373" s="40"/>
      <c r="K1373" s="40"/>
      <c r="L1373" s="40"/>
      <c r="M1373" s="40"/>
      <c r="N1373" s="40"/>
      <c r="O1373" s="40"/>
      <c r="P1373" s="40"/>
      <c r="Q1373" s="40"/>
      <c r="R1373" s="40"/>
      <c r="S1373" s="40"/>
      <c r="T1373" s="40"/>
      <c r="U1373" s="40"/>
      <c r="V1373" s="40"/>
      <c r="W1373" s="40"/>
      <c r="X1373" s="40"/>
      <c r="Y1373" s="40"/>
      <c r="Z1373" s="40"/>
      <c r="AA1373" s="40"/>
      <c r="AB1373" s="40"/>
      <c r="AC1373" s="40"/>
      <c r="AD1373" s="40"/>
      <c r="AE1373" s="40"/>
      <c r="AF1373" s="40"/>
      <c r="AG1373" s="40"/>
      <c r="AH1373" s="40"/>
      <c r="AI1373" s="40"/>
      <c r="AJ1373" s="40"/>
    </row>
    <row r="1374" spans="1:36" x14ac:dyDescent="0.25">
      <c r="A1374" s="40"/>
      <c r="B1374" s="40"/>
      <c r="C1374" s="40"/>
      <c r="D1374" s="40"/>
      <c r="E1374" s="40"/>
      <c r="F1374" s="40"/>
      <c r="G1374" s="40"/>
      <c r="H1374" s="40"/>
      <c r="I1374" s="40"/>
      <c r="J1374" s="40"/>
      <c r="K1374" s="40"/>
      <c r="L1374" s="40"/>
      <c r="M1374" s="40"/>
      <c r="N1374" s="40"/>
      <c r="O1374" s="40"/>
      <c r="P1374" s="40"/>
      <c r="Q1374" s="40"/>
      <c r="R1374" s="40"/>
      <c r="S1374" s="40"/>
      <c r="T1374" s="40"/>
      <c r="U1374" s="40"/>
      <c r="V1374" s="40"/>
      <c r="W1374" s="40"/>
      <c r="X1374" s="40"/>
      <c r="Y1374" s="40"/>
      <c r="Z1374" s="40"/>
      <c r="AA1374" s="40"/>
      <c r="AB1374" s="40"/>
      <c r="AC1374" s="40"/>
      <c r="AD1374" s="40"/>
      <c r="AE1374" s="40"/>
      <c r="AF1374" s="40"/>
      <c r="AG1374" s="40"/>
      <c r="AH1374" s="40"/>
      <c r="AI1374" s="40"/>
      <c r="AJ1374" s="40"/>
    </row>
    <row r="1375" spans="1:36" x14ac:dyDescent="0.25">
      <c r="A1375" s="40"/>
      <c r="B1375" s="40"/>
      <c r="C1375" s="40"/>
      <c r="D1375" s="40"/>
      <c r="E1375" s="40"/>
      <c r="F1375" s="40"/>
      <c r="G1375" s="40"/>
      <c r="H1375" s="40"/>
      <c r="I1375" s="40"/>
      <c r="J1375" s="40"/>
      <c r="K1375" s="40"/>
      <c r="L1375" s="40"/>
      <c r="M1375" s="40"/>
      <c r="N1375" s="40"/>
      <c r="O1375" s="40"/>
      <c r="P1375" s="40"/>
      <c r="Q1375" s="40"/>
      <c r="R1375" s="40"/>
      <c r="S1375" s="40"/>
      <c r="T1375" s="40"/>
      <c r="U1375" s="40"/>
      <c r="V1375" s="40"/>
      <c r="W1375" s="40"/>
      <c r="X1375" s="40"/>
      <c r="Y1375" s="40"/>
      <c r="Z1375" s="40"/>
      <c r="AA1375" s="40"/>
      <c r="AB1375" s="40"/>
      <c r="AC1375" s="40"/>
      <c r="AD1375" s="40"/>
      <c r="AE1375" s="40"/>
      <c r="AF1375" s="40"/>
      <c r="AG1375" s="40"/>
      <c r="AH1375" s="40"/>
      <c r="AI1375" s="40"/>
      <c r="AJ1375" s="40"/>
    </row>
    <row r="1376" spans="1:36" x14ac:dyDescent="0.25">
      <c r="A1376" s="40"/>
      <c r="B1376" s="40"/>
      <c r="C1376" s="40"/>
      <c r="D1376" s="40"/>
      <c r="E1376" s="40"/>
      <c r="F1376" s="40"/>
      <c r="G1376" s="40"/>
      <c r="H1376" s="40"/>
      <c r="I1376" s="40"/>
      <c r="J1376" s="40"/>
      <c r="K1376" s="40"/>
      <c r="L1376" s="40"/>
      <c r="M1376" s="40"/>
      <c r="N1376" s="40"/>
      <c r="O1376" s="40"/>
      <c r="P1376" s="40"/>
      <c r="Q1376" s="40"/>
      <c r="R1376" s="40"/>
      <c r="S1376" s="40"/>
      <c r="T1376" s="40"/>
      <c r="U1376" s="40"/>
      <c r="V1376" s="40"/>
      <c r="W1376" s="40"/>
      <c r="X1376" s="40"/>
      <c r="Y1376" s="40"/>
      <c r="Z1376" s="40"/>
      <c r="AA1376" s="40"/>
      <c r="AB1376" s="40"/>
      <c r="AC1376" s="40"/>
      <c r="AD1376" s="40"/>
      <c r="AE1376" s="40"/>
      <c r="AF1376" s="40"/>
      <c r="AG1376" s="40"/>
      <c r="AH1376" s="40"/>
      <c r="AI1376" s="40"/>
      <c r="AJ1376" s="40"/>
    </row>
    <row r="1377" spans="1:36" x14ac:dyDescent="0.25">
      <c r="A1377" s="40"/>
      <c r="B1377" s="40"/>
      <c r="C1377" s="40"/>
      <c r="D1377" s="40"/>
      <c r="E1377" s="40"/>
      <c r="F1377" s="40"/>
      <c r="G1377" s="40"/>
      <c r="H1377" s="40"/>
      <c r="I1377" s="40"/>
      <c r="J1377" s="40"/>
      <c r="K1377" s="40"/>
      <c r="L1377" s="40"/>
      <c r="M1377" s="40"/>
      <c r="N1377" s="40"/>
      <c r="O1377" s="40"/>
      <c r="P1377" s="40"/>
      <c r="Q1377" s="40"/>
      <c r="R1377" s="40"/>
      <c r="S1377" s="40"/>
      <c r="T1377" s="40"/>
      <c r="U1377" s="40"/>
      <c r="V1377" s="40"/>
      <c r="W1377" s="40"/>
      <c r="X1377" s="40"/>
      <c r="Y1377" s="40"/>
      <c r="Z1377" s="40"/>
      <c r="AA1377" s="40"/>
      <c r="AB1377" s="40"/>
      <c r="AC1377" s="40"/>
      <c r="AD1377" s="40"/>
      <c r="AE1377" s="40"/>
      <c r="AF1377" s="40"/>
      <c r="AG1377" s="40"/>
      <c r="AH1377" s="40"/>
      <c r="AI1377" s="40"/>
      <c r="AJ1377" s="40"/>
    </row>
    <row r="1378" spans="1:36" x14ac:dyDescent="0.25">
      <c r="A1378" s="40"/>
      <c r="B1378" s="40"/>
      <c r="C1378" s="40"/>
      <c r="D1378" s="40"/>
      <c r="E1378" s="40"/>
      <c r="F1378" s="40"/>
      <c r="G1378" s="40"/>
      <c r="H1378" s="40"/>
      <c r="I1378" s="40"/>
      <c r="J1378" s="40"/>
      <c r="K1378" s="40"/>
      <c r="L1378" s="40"/>
      <c r="M1378" s="40"/>
      <c r="N1378" s="40"/>
      <c r="O1378" s="40"/>
      <c r="P1378" s="40"/>
      <c r="Q1378" s="40"/>
      <c r="R1378" s="40"/>
      <c r="S1378" s="40"/>
      <c r="T1378" s="40"/>
      <c r="U1378" s="40"/>
      <c r="V1378" s="40"/>
      <c r="W1378" s="40"/>
      <c r="X1378" s="40"/>
      <c r="Y1378" s="40"/>
      <c r="Z1378" s="40"/>
      <c r="AA1378" s="40"/>
      <c r="AB1378" s="40"/>
      <c r="AC1378" s="40"/>
      <c r="AD1378" s="40"/>
      <c r="AE1378" s="40"/>
      <c r="AF1378" s="40"/>
      <c r="AG1378" s="40"/>
      <c r="AH1378" s="40"/>
      <c r="AI1378" s="40"/>
      <c r="AJ1378" s="40"/>
    </row>
    <row r="1379" spans="1:36" x14ac:dyDescent="0.25">
      <c r="A1379" s="40"/>
      <c r="B1379" s="40"/>
      <c r="C1379" s="40"/>
      <c r="D1379" s="40"/>
      <c r="E1379" s="40"/>
      <c r="F1379" s="40"/>
      <c r="G1379" s="40"/>
      <c r="H1379" s="40"/>
      <c r="I1379" s="40"/>
      <c r="J1379" s="40"/>
      <c r="K1379" s="40"/>
      <c r="L1379" s="40"/>
      <c r="M1379" s="40"/>
      <c r="N1379" s="40"/>
      <c r="O1379" s="40"/>
      <c r="P1379" s="40"/>
      <c r="Q1379" s="40"/>
      <c r="R1379" s="40"/>
      <c r="S1379" s="40"/>
      <c r="T1379" s="40"/>
      <c r="U1379" s="40"/>
      <c r="V1379" s="40"/>
      <c r="W1379" s="40"/>
      <c r="X1379" s="40"/>
      <c r="Y1379" s="40"/>
      <c r="Z1379" s="40"/>
      <c r="AA1379" s="40"/>
      <c r="AB1379" s="40"/>
      <c r="AC1379" s="40"/>
      <c r="AD1379" s="40"/>
      <c r="AE1379" s="40"/>
      <c r="AF1379" s="40"/>
      <c r="AG1379" s="40"/>
      <c r="AH1379" s="40"/>
      <c r="AI1379" s="40"/>
      <c r="AJ1379" s="40"/>
    </row>
    <row r="1380" spans="1:36" x14ac:dyDescent="0.25">
      <c r="A1380" s="40"/>
      <c r="B1380" s="40"/>
      <c r="C1380" s="40"/>
      <c r="D1380" s="40"/>
      <c r="E1380" s="40"/>
      <c r="F1380" s="40"/>
      <c r="G1380" s="40"/>
      <c r="H1380" s="40"/>
      <c r="I1380" s="40"/>
      <c r="J1380" s="40"/>
      <c r="K1380" s="40"/>
      <c r="L1380" s="40"/>
      <c r="M1380" s="40"/>
      <c r="N1380" s="40"/>
      <c r="O1380" s="40"/>
      <c r="P1380" s="40"/>
      <c r="Q1380" s="40"/>
      <c r="R1380" s="40"/>
      <c r="S1380" s="40"/>
      <c r="T1380" s="40"/>
      <c r="U1380" s="40"/>
      <c r="V1380" s="40"/>
      <c r="W1380" s="40"/>
      <c r="X1380" s="40"/>
      <c r="Y1380" s="40"/>
      <c r="Z1380" s="40"/>
      <c r="AA1380" s="40"/>
      <c r="AB1380" s="40"/>
      <c r="AC1380" s="40"/>
      <c r="AD1380" s="40"/>
      <c r="AE1380" s="40"/>
      <c r="AF1380" s="40"/>
      <c r="AG1380" s="40"/>
      <c r="AH1380" s="40"/>
      <c r="AI1380" s="40"/>
      <c r="AJ1380" s="40"/>
    </row>
    <row r="1381" spans="1:36" x14ac:dyDescent="0.25">
      <c r="A1381" s="40"/>
      <c r="B1381" s="40"/>
      <c r="C1381" s="40"/>
      <c r="D1381" s="40"/>
      <c r="E1381" s="40"/>
      <c r="F1381" s="40"/>
      <c r="G1381" s="40"/>
      <c r="H1381" s="40"/>
      <c r="I1381" s="40"/>
      <c r="J1381" s="40"/>
      <c r="K1381" s="40"/>
      <c r="L1381" s="40"/>
      <c r="M1381" s="40"/>
      <c r="N1381" s="40"/>
      <c r="O1381" s="40"/>
      <c r="P1381" s="40"/>
      <c r="Q1381" s="40"/>
      <c r="R1381" s="40"/>
      <c r="S1381" s="40"/>
      <c r="T1381" s="40"/>
      <c r="U1381" s="40"/>
      <c r="V1381" s="40"/>
      <c r="W1381" s="40"/>
      <c r="X1381" s="40"/>
      <c r="Y1381" s="40"/>
      <c r="Z1381" s="40"/>
      <c r="AA1381" s="40"/>
      <c r="AB1381" s="40"/>
      <c r="AC1381" s="40"/>
      <c r="AD1381" s="40"/>
      <c r="AE1381" s="40"/>
      <c r="AF1381" s="40"/>
      <c r="AG1381" s="40"/>
      <c r="AH1381" s="40"/>
      <c r="AI1381" s="40"/>
      <c r="AJ1381" s="40"/>
    </row>
    <row r="1382" spans="1:36" x14ac:dyDescent="0.25">
      <c r="A1382" s="40"/>
      <c r="B1382" s="40"/>
      <c r="C1382" s="40"/>
      <c r="D1382" s="40"/>
      <c r="E1382" s="40"/>
      <c r="F1382" s="40"/>
      <c r="G1382" s="40"/>
      <c r="H1382" s="40"/>
      <c r="I1382" s="40"/>
      <c r="J1382" s="40"/>
      <c r="K1382" s="40"/>
      <c r="L1382" s="40"/>
      <c r="M1382" s="40"/>
      <c r="N1382" s="40"/>
      <c r="O1382" s="40"/>
      <c r="P1382" s="40"/>
      <c r="Q1382" s="40"/>
      <c r="R1382" s="40"/>
      <c r="S1382" s="40"/>
      <c r="T1382" s="40"/>
      <c r="U1382" s="40"/>
      <c r="V1382" s="40"/>
      <c r="W1382" s="40"/>
      <c r="X1382" s="40"/>
      <c r="Y1382" s="40"/>
      <c r="Z1382" s="40"/>
      <c r="AA1382" s="40"/>
      <c r="AB1382" s="40"/>
      <c r="AC1382" s="40"/>
      <c r="AD1382" s="40"/>
      <c r="AE1382" s="40"/>
      <c r="AF1382" s="40"/>
      <c r="AG1382" s="40"/>
      <c r="AH1382" s="40"/>
      <c r="AI1382" s="40"/>
      <c r="AJ1382" s="40"/>
    </row>
    <row r="1383" spans="1:36" x14ac:dyDescent="0.25">
      <c r="A1383" s="40"/>
      <c r="B1383" s="40"/>
      <c r="C1383" s="40"/>
      <c r="D1383" s="40"/>
      <c r="E1383" s="40"/>
      <c r="F1383" s="40"/>
      <c r="G1383" s="40"/>
      <c r="H1383" s="40"/>
      <c r="I1383" s="40"/>
      <c r="J1383" s="40"/>
      <c r="K1383" s="40"/>
      <c r="L1383" s="40"/>
      <c r="M1383" s="40"/>
      <c r="N1383" s="40"/>
      <c r="O1383" s="40"/>
      <c r="P1383" s="40"/>
      <c r="Q1383" s="40"/>
      <c r="R1383" s="40"/>
      <c r="S1383" s="40"/>
      <c r="T1383" s="40"/>
      <c r="U1383" s="40"/>
      <c r="V1383" s="40"/>
      <c r="W1383" s="40"/>
      <c r="X1383" s="40"/>
      <c r="Y1383" s="40"/>
      <c r="Z1383" s="40"/>
      <c r="AA1383" s="40"/>
      <c r="AB1383" s="40"/>
      <c r="AC1383" s="40"/>
      <c r="AD1383" s="40"/>
      <c r="AE1383" s="40"/>
      <c r="AF1383" s="40"/>
      <c r="AG1383" s="40"/>
      <c r="AH1383" s="40"/>
      <c r="AI1383" s="40"/>
      <c r="AJ1383" s="40"/>
    </row>
    <row r="1384" spans="1:36" x14ac:dyDescent="0.25">
      <c r="A1384" s="40"/>
      <c r="B1384" s="40"/>
      <c r="C1384" s="40"/>
      <c r="D1384" s="40"/>
      <c r="E1384" s="40"/>
      <c r="F1384" s="40"/>
      <c r="G1384" s="40"/>
      <c r="H1384" s="40"/>
      <c r="I1384" s="40"/>
      <c r="J1384" s="40"/>
      <c r="K1384" s="40"/>
      <c r="L1384" s="40"/>
      <c r="M1384" s="40"/>
      <c r="N1384" s="40"/>
      <c r="O1384" s="40"/>
      <c r="P1384" s="40"/>
      <c r="Q1384" s="40"/>
      <c r="R1384" s="40"/>
      <c r="S1384" s="40"/>
      <c r="T1384" s="40"/>
      <c r="U1384" s="40"/>
      <c r="V1384" s="40"/>
      <c r="W1384" s="40"/>
      <c r="X1384" s="40"/>
      <c r="Y1384" s="40"/>
      <c r="Z1384" s="40"/>
      <c r="AA1384" s="40"/>
      <c r="AB1384" s="40"/>
      <c r="AC1384" s="40"/>
      <c r="AD1384" s="40"/>
      <c r="AE1384" s="40"/>
      <c r="AF1384" s="40"/>
      <c r="AG1384" s="40"/>
      <c r="AH1384" s="40"/>
      <c r="AI1384" s="40"/>
      <c r="AJ1384" s="40"/>
    </row>
    <row r="1385" spans="1:36" x14ac:dyDescent="0.25">
      <c r="A1385" s="40"/>
      <c r="B1385" s="40"/>
      <c r="C1385" s="40"/>
      <c r="D1385" s="40"/>
      <c r="E1385" s="40"/>
      <c r="F1385" s="40"/>
      <c r="G1385" s="40"/>
      <c r="H1385" s="40"/>
      <c r="I1385" s="40"/>
      <c r="J1385" s="40"/>
      <c r="K1385" s="40"/>
      <c r="L1385" s="40"/>
      <c r="M1385" s="40"/>
      <c r="N1385" s="40"/>
      <c r="O1385" s="40"/>
      <c r="P1385" s="40"/>
      <c r="Q1385" s="40"/>
      <c r="R1385" s="40"/>
      <c r="S1385" s="40"/>
      <c r="T1385" s="40"/>
      <c r="U1385" s="40"/>
      <c r="V1385" s="40"/>
      <c r="W1385" s="40"/>
      <c r="X1385" s="40"/>
      <c r="Y1385" s="40"/>
      <c r="Z1385" s="40"/>
      <c r="AA1385" s="40"/>
      <c r="AB1385" s="40"/>
      <c r="AC1385" s="40"/>
      <c r="AD1385" s="40"/>
      <c r="AE1385" s="40"/>
      <c r="AF1385" s="40"/>
      <c r="AG1385" s="40"/>
      <c r="AH1385" s="40"/>
      <c r="AI1385" s="40"/>
      <c r="AJ1385" s="40"/>
    </row>
    <row r="1386" spans="1:36" x14ac:dyDescent="0.25">
      <c r="A1386" s="40"/>
      <c r="B1386" s="40"/>
      <c r="C1386" s="40"/>
      <c r="D1386" s="40"/>
      <c r="E1386" s="40"/>
      <c r="F1386" s="40"/>
      <c r="G1386" s="40"/>
      <c r="H1386" s="40"/>
      <c r="I1386" s="40"/>
      <c r="J1386" s="40"/>
      <c r="K1386" s="40"/>
      <c r="L1386" s="40"/>
      <c r="M1386" s="40"/>
      <c r="N1386" s="40"/>
      <c r="O1386" s="40"/>
      <c r="P1386" s="40"/>
      <c r="Q1386" s="40"/>
      <c r="R1386" s="40"/>
      <c r="S1386" s="40"/>
      <c r="T1386" s="40"/>
      <c r="U1386" s="40"/>
      <c r="V1386" s="40"/>
      <c r="W1386" s="40"/>
      <c r="X1386" s="40"/>
      <c r="Y1386" s="40"/>
      <c r="Z1386" s="40"/>
      <c r="AA1386" s="40"/>
      <c r="AB1386" s="40"/>
      <c r="AC1386" s="40"/>
      <c r="AD1386" s="40"/>
      <c r="AE1386" s="40"/>
      <c r="AF1386" s="40"/>
      <c r="AG1386" s="40"/>
      <c r="AH1386" s="40"/>
      <c r="AI1386" s="40"/>
      <c r="AJ1386" s="40"/>
    </row>
    <row r="1387" spans="1:36" x14ac:dyDescent="0.25">
      <c r="A1387" s="40"/>
      <c r="B1387" s="40"/>
      <c r="C1387" s="40"/>
      <c r="D1387" s="40"/>
      <c r="E1387" s="40"/>
      <c r="F1387" s="40"/>
      <c r="G1387" s="40"/>
      <c r="H1387" s="40"/>
      <c r="I1387" s="40"/>
      <c r="J1387" s="40"/>
      <c r="K1387" s="40"/>
      <c r="L1387" s="40"/>
      <c r="M1387" s="40"/>
      <c r="N1387" s="40"/>
      <c r="O1387" s="40"/>
      <c r="P1387" s="40"/>
      <c r="Q1387" s="40"/>
      <c r="R1387" s="40"/>
      <c r="S1387" s="40"/>
      <c r="T1387" s="40"/>
      <c r="U1387" s="40"/>
      <c r="V1387" s="40"/>
      <c r="W1387" s="40"/>
      <c r="X1387" s="40"/>
      <c r="Y1387" s="40"/>
      <c r="Z1387" s="40"/>
      <c r="AA1387" s="40"/>
      <c r="AB1387" s="40"/>
      <c r="AC1387" s="40"/>
      <c r="AD1387" s="40"/>
      <c r="AE1387" s="40"/>
      <c r="AF1387" s="40"/>
      <c r="AG1387" s="40"/>
      <c r="AH1387" s="40"/>
      <c r="AI1387" s="40"/>
      <c r="AJ1387" s="40"/>
    </row>
    <row r="1388" spans="1:36" x14ac:dyDescent="0.25">
      <c r="A1388" s="40"/>
      <c r="B1388" s="40"/>
      <c r="C1388" s="40"/>
      <c r="D1388" s="40"/>
      <c r="E1388" s="40"/>
      <c r="F1388" s="40"/>
      <c r="G1388" s="40"/>
      <c r="H1388" s="40"/>
      <c r="I1388" s="40"/>
      <c r="J1388" s="40"/>
      <c r="K1388" s="40"/>
      <c r="L1388" s="40"/>
      <c r="M1388" s="40"/>
      <c r="N1388" s="40"/>
      <c r="O1388" s="40"/>
      <c r="P1388" s="40"/>
      <c r="Q1388" s="40"/>
      <c r="R1388" s="40"/>
      <c r="S1388" s="40"/>
      <c r="T1388" s="40"/>
      <c r="U1388" s="40"/>
      <c r="V1388" s="40"/>
      <c r="W1388" s="40"/>
      <c r="X1388" s="40"/>
      <c r="Y1388" s="40"/>
      <c r="Z1388" s="40"/>
      <c r="AA1388" s="40"/>
      <c r="AB1388" s="40"/>
      <c r="AC1388" s="40"/>
      <c r="AD1388" s="40"/>
      <c r="AE1388" s="40"/>
      <c r="AF1388" s="40"/>
      <c r="AG1388" s="40"/>
      <c r="AH1388" s="40"/>
      <c r="AI1388" s="40"/>
      <c r="AJ1388" s="40"/>
    </row>
    <row r="1389" spans="1:36" x14ac:dyDescent="0.25">
      <c r="A1389" s="40"/>
      <c r="B1389" s="40"/>
      <c r="C1389" s="40"/>
      <c r="D1389" s="40"/>
      <c r="E1389" s="40"/>
      <c r="F1389" s="40"/>
      <c r="G1389" s="40"/>
      <c r="H1389" s="40"/>
      <c r="I1389" s="40"/>
      <c r="J1389" s="40"/>
      <c r="K1389" s="40"/>
      <c r="L1389" s="40"/>
      <c r="M1389" s="40"/>
      <c r="N1389" s="40"/>
      <c r="O1389" s="40"/>
      <c r="P1389" s="40"/>
      <c r="Q1389" s="40"/>
      <c r="R1389" s="40"/>
      <c r="S1389" s="40"/>
      <c r="T1389" s="40"/>
      <c r="U1389" s="40"/>
      <c r="V1389" s="40"/>
      <c r="W1389" s="40"/>
      <c r="X1389" s="40"/>
      <c r="Y1389" s="40"/>
      <c r="Z1389" s="40"/>
      <c r="AA1389" s="40"/>
      <c r="AB1389" s="40"/>
      <c r="AC1389" s="40"/>
      <c r="AD1389" s="40"/>
      <c r="AE1389" s="40"/>
      <c r="AF1389" s="40"/>
      <c r="AG1389" s="40"/>
      <c r="AH1389" s="40"/>
      <c r="AI1389" s="40"/>
      <c r="AJ1389" s="40"/>
    </row>
    <row r="1390" spans="1:36" x14ac:dyDescent="0.25">
      <c r="A1390" s="40"/>
      <c r="B1390" s="40"/>
      <c r="C1390" s="40"/>
      <c r="D1390" s="40"/>
      <c r="E1390" s="40"/>
      <c r="F1390" s="40"/>
      <c r="G1390" s="40"/>
      <c r="H1390" s="40"/>
      <c r="I1390" s="40"/>
      <c r="J1390" s="40"/>
      <c r="K1390" s="40"/>
      <c r="L1390" s="40"/>
      <c r="M1390" s="40"/>
      <c r="N1390" s="40"/>
      <c r="O1390" s="40"/>
      <c r="P1390" s="40"/>
      <c r="Q1390" s="40"/>
      <c r="R1390" s="40"/>
      <c r="S1390" s="40"/>
      <c r="T1390" s="40"/>
      <c r="U1390" s="40"/>
      <c r="V1390" s="40"/>
      <c r="W1390" s="40"/>
      <c r="X1390" s="40"/>
      <c r="Y1390" s="40"/>
      <c r="Z1390" s="40"/>
      <c r="AA1390" s="40"/>
      <c r="AB1390" s="40"/>
      <c r="AC1390" s="40"/>
      <c r="AD1390" s="40"/>
      <c r="AE1390" s="40"/>
      <c r="AF1390" s="40"/>
      <c r="AG1390" s="40"/>
      <c r="AH1390" s="40"/>
      <c r="AI1390" s="40"/>
      <c r="AJ1390" s="40"/>
    </row>
    <row r="1391" spans="1:36" x14ac:dyDescent="0.25">
      <c r="A1391" s="40"/>
      <c r="B1391" s="40"/>
      <c r="C1391" s="40"/>
      <c r="D1391" s="40"/>
      <c r="E1391" s="40"/>
      <c r="F1391" s="40"/>
      <c r="G1391" s="40"/>
      <c r="H1391" s="40"/>
      <c r="I1391" s="40"/>
      <c r="J1391" s="40"/>
      <c r="K1391" s="40"/>
      <c r="L1391" s="40"/>
      <c r="M1391" s="40"/>
      <c r="N1391" s="40"/>
      <c r="O1391" s="40"/>
      <c r="P1391" s="40"/>
      <c r="Q1391" s="40"/>
      <c r="R1391" s="40"/>
      <c r="S1391" s="40"/>
      <c r="T1391" s="40"/>
      <c r="U1391" s="40"/>
      <c r="V1391" s="40"/>
      <c r="W1391" s="40"/>
      <c r="X1391" s="40"/>
      <c r="Y1391" s="40"/>
      <c r="Z1391" s="40"/>
      <c r="AA1391" s="40"/>
      <c r="AB1391" s="40"/>
      <c r="AC1391" s="40"/>
      <c r="AD1391" s="40"/>
      <c r="AE1391" s="40"/>
      <c r="AF1391" s="40"/>
      <c r="AG1391" s="40"/>
      <c r="AH1391" s="40"/>
      <c r="AI1391" s="40"/>
      <c r="AJ1391" s="40"/>
    </row>
    <row r="1392" spans="1:36" x14ac:dyDescent="0.25">
      <c r="A1392" s="40"/>
      <c r="B1392" s="40"/>
      <c r="C1392" s="40"/>
      <c r="D1392" s="40"/>
      <c r="E1392" s="40"/>
      <c r="F1392" s="40"/>
      <c r="G1392" s="40"/>
      <c r="H1392" s="40"/>
      <c r="I1392" s="40"/>
      <c r="J1392" s="40"/>
      <c r="K1392" s="40"/>
      <c r="L1392" s="40"/>
      <c r="M1392" s="40"/>
      <c r="N1392" s="40"/>
      <c r="O1392" s="40"/>
      <c r="P1392" s="40"/>
      <c r="Q1392" s="40"/>
      <c r="R1392" s="40"/>
      <c r="S1392" s="40"/>
      <c r="T1392" s="40"/>
      <c r="U1392" s="40"/>
      <c r="V1392" s="40"/>
      <c r="W1392" s="40"/>
      <c r="X1392" s="40"/>
      <c r="Y1392" s="40"/>
      <c r="Z1392" s="40"/>
      <c r="AA1392" s="40"/>
      <c r="AB1392" s="40"/>
      <c r="AC1392" s="40"/>
      <c r="AD1392" s="40"/>
      <c r="AE1392" s="40"/>
      <c r="AF1392" s="40"/>
      <c r="AG1392" s="40"/>
      <c r="AH1392" s="40"/>
      <c r="AI1392" s="40"/>
      <c r="AJ1392" s="40"/>
    </row>
    <row r="1393" spans="1:36" x14ac:dyDescent="0.25">
      <c r="A1393" s="40"/>
      <c r="B1393" s="40"/>
      <c r="C1393" s="40"/>
      <c r="D1393" s="40"/>
      <c r="E1393" s="40"/>
      <c r="F1393" s="40"/>
      <c r="G1393" s="40"/>
      <c r="H1393" s="40"/>
      <c r="I1393" s="40"/>
      <c r="J1393" s="40"/>
      <c r="K1393" s="40"/>
      <c r="L1393" s="40"/>
      <c r="M1393" s="40"/>
      <c r="N1393" s="40"/>
      <c r="O1393" s="40"/>
      <c r="P1393" s="40"/>
      <c r="Q1393" s="40"/>
      <c r="R1393" s="40"/>
      <c r="S1393" s="40"/>
      <c r="T1393" s="40"/>
      <c r="U1393" s="40"/>
      <c r="V1393" s="40"/>
      <c r="W1393" s="40"/>
      <c r="X1393" s="40"/>
      <c r="Y1393" s="40"/>
      <c r="Z1393" s="40"/>
      <c r="AA1393" s="40"/>
      <c r="AB1393" s="40"/>
      <c r="AC1393" s="40"/>
      <c r="AD1393" s="40"/>
      <c r="AE1393" s="40"/>
      <c r="AF1393" s="40"/>
      <c r="AG1393" s="40"/>
      <c r="AH1393" s="40"/>
      <c r="AI1393" s="40"/>
      <c r="AJ1393" s="40"/>
    </row>
    <row r="1394" spans="1:36" x14ac:dyDescent="0.25">
      <c r="A1394" s="40"/>
      <c r="B1394" s="40"/>
      <c r="C1394" s="40"/>
      <c r="D1394" s="40"/>
      <c r="E1394" s="40"/>
      <c r="F1394" s="40"/>
      <c r="G1394" s="40"/>
      <c r="H1394" s="40"/>
      <c r="I1394" s="40"/>
      <c r="J1394" s="40"/>
      <c r="K1394" s="40"/>
      <c r="L1394" s="40"/>
      <c r="M1394" s="40"/>
      <c r="N1394" s="40"/>
      <c r="O1394" s="40"/>
      <c r="P1394" s="40"/>
      <c r="Q1394" s="40"/>
      <c r="R1394" s="40"/>
      <c r="S1394" s="40"/>
      <c r="T1394" s="40"/>
      <c r="U1394" s="40"/>
      <c r="V1394" s="40"/>
      <c r="W1394" s="40"/>
      <c r="X1394" s="40"/>
      <c r="Y1394" s="40"/>
      <c r="Z1394" s="40"/>
      <c r="AA1394" s="40"/>
      <c r="AB1394" s="40"/>
      <c r="AC1394" s="40"/>
      <c r="AD1394" s="40"/>
      <c r="AE1394" s="40"/>
      <c r="AF1394" s="40"/>
      <c r="AG1394" s="40"/>
      <c r="AH1394" s="40"/>
      <c r="AI1394" s="40"/>
      <c r="AJ1394" s="40"/>
    </row>
    <row r="1395" spans="1:36" x14ac:dyDescent="0.25">
      <c r="A1395" s="40"/>
      <c r="B1395" s="40"/>
      <c r="C1395" s="40"/>
      <c r="D1395" s="40"/>
      <c r="E1395" s="40"/>
      <c r="F1395" s="40"/>
      <c r="G1395" s="40"/>
      <c r="H1395" s="40"/>
      <c r="I1395" s="40"/>
      <c r="J1395" s="40"/>
      <c r="K1395" s="40"/>
      <c r="L1395" s="40"/>
      <c r="M1395" s="40"/>
      <c r="N1395" s="40"/>
      <c r="O1395" s="40"/>
      <c r="P1395" s="40"/>
      <c r="Q1395" s="40"/>
      <c r="R1395" s="40"/>
      <c r="S1395" s="40"/>
      <c r="T1395" s="40"/>
      <c r="U1395" s="40"/>
      <c r="V1395" s="40"/>
      <c r="W1395" s="40"/>
      <c r="X1395" s="40"/>
      <c r="Y1395" s="40"/>
      <c r="Z1395" s="40"/>
      <c r="AA1395" s="40"/>
      <c r="AB1395" s="40"/>
      <c r="AC1395" s="40"/>
      <c r="AD1395" s="40"/>
      <c r="AE1395" s="40"/>
      <c r="AF1395" s="40"/>
      <c r="AG1395" s="40"/>
      <c r="AH1395" s="40"/>
      <c r="AI1395" s="40"/>
      <c r="AJ1395" s="40"/>
    </row>
    <row r="1396" spans="1:36" x14ac:dyDescent="0.25">
      <c r="A1396" s="40"/>
      <c r="B1396" s="40"/>
      <c r="C1396" s="40"/>
      <c r="D1396" s="40"/>
      <c r="E1396" s="40"/>
      <c r="F1396" s="40"/>
      <c r="G1396" s="40"/>
      <c r="H1396" s="40"/>
      <c r="I1396" s="40"/>
      <c r="J1396" s="40"/>
      <c r="K1396" s="40"/>
      <c r="L1396" s="40"/>
      <c r="M1396" s="40"/>
      <c r="N1396" s="40"/>
      <c r="O1396" s="40"/>
      <c r="P1396" s="40"/>
      <c r="Q1396" s="40"/>
      <c r="R1396" s="40"/>
      <c r="S1396" s="40"/>
      <c r="T1396" s="40"/>
      <c r="U1396" s="40"/>
      <c r="V1396" s="40"/>
      <c r="W1396" s="40"/>
      <c r="X1396" s="40"/>
      <c r="Y1396" s="40"/>
      <c r="Z1396" s="40"/>
      <c r="AA1396" s="40"/>
      <c r="AB1396" s="40"/>
      <c r="AC1396" s="40"/>
      <c r="AD1396" s="40"/>
      <c r="AE1396" s="40"/>
      <c r="AF1396" s="40"/>
      <c r="AG1396" s="40"/>
      <c r="AH1396" s="40"/>
      <c r="AI1396" s="40"/>
      <c r="AJ1396" s="40"/>
    </row>
    <row r="1397" spans="1:36" x14ac:dyDescent="0.25">
      <c r="A1397" s="40"/>
      <c r="B1397" s="40"/>
      <c r="C1397" s="40"/>
      <c r="D1397" s="40"/>
      <c r="E1397" s="40"/>
      <c r="F1397" s="40"/>
      <c r="G1397" s="40"/>
      <c r="H1397" s="40"/>
      <c r="I1397" s="40"/>
      <c r="J1397" s="40"/>
      <c r="K1397" s="40"/>
      <c r="L1397" s="40"/>
      <c r="M1397" s="40"/>
      <c r="N1397" s="40"/>
      <c r="O1397" s="40"/>
      <c r="P1397" s="40"/>
      <c r="Q1397" s="40"/>
      <c r="R1397" s="40"/>
      <c r="S1397" s="40"/>
      <c r="T1397" s="40"/>
      <c r="U1397" s="40"/>
      <c r="V1397" s="40"/>
      <c r="W1397" s="40"/>
      <c r="X1397" s="40"/>
      <c r="Y1397" s="40"/>
      <c r="Z1397" s="40"/>
      <c r="AA1397" s="40"/>
      <c r="AB1397" s="40"/>
      <c r="AC1397" s="40"/>
      <c r="AD1397" s="40"/>
      <c r="AE1397" s="40"/>
      <c r="AF1397" s="40"/>
      <c r="AG1397" s="40"/>
      <c r="AH1397" s="40"/>
      <c r="AI1397" s="40"/>
      <c r="AJ1397" s="40"/>
    </row>
    <row r="1398" spans="1:36" x14ac:dyDescent="0.25">
      <c r="A1398" s="40"/>
      <c r="B1398" s="40"/>
      <c r="C1398" s="40"/>
      <c r="D1398" s="40"/>
      <c r="E1398" s="40"/>
      <c r="F1398" s="40"/>
      <c r="G1398" s="40"/>
      <c r="H1398" s="40"/>
      <c r="I1398" s="40"/>
      <c r="J1398" s="40"/>
      <c r="K1398" s="40"/>
      <c r="L1398" s="40"/>
      <c r="M1398" s="40"/>
      <c r="N1398" s="40"/>
      <c r="O1398" s="40"/>
      <c r="P1398" s="40"/>
      <c r="Q1398" s="40"/>
      <c r="R1398" s="40"/>
      <c r="S1398" s="40"/>
      <c r="T1398" s="40"/>
      <c r="U1398" s="40"/>
      <c r="V1398" s="40"/>
      <c r="W1398" s="40"/>
      <c r="X1398" s="40"/>
      <c r="Y1398" s="40"/>
      <c r="Z1398" s="40"/>
      <c r="AA1398" s="40"/>
      <c r="AB1398" s="40"/>
      <c r="AC1398" s="40"/>
      <c r="AD1398" s="40"/>
      <c r="AE1398" s="40"/>
      <c r="AF1398" s="40"/>
      <c r="AG1398" s="40"/>
      <c r="AH1398" s="40"/>
      <c r="AI1398" s="40"/>
      <c r="AJ1398" s="40"/>
    </row>
    <row r="1399" spans="1:36" x14ac:dyDescent="0.25">
      <c r="A1399" s="40"/>
      <c r="B1399" s="40"/>
      <c r="C1399" s="40"/>
      <c r="D1399" s="40"/>
      <c r="E1399" s="40"/>
      <c r="F1399" s="40"/>
      <c r="G1399" s="40"/>
      <c r="H1399" s="40"/>
      <c r="I1399" s="40"/>
      <c r="J1399" s="40"/>
      <c r="K1399" s="40"/>
      <c r="L1399" s="40"/>
      <c r="M1399" s="40"/>
      <c r="N1399" s="40"/>
      <c r="O1399" s="40"/>
      <c r="P1399" s="40"/>
      <c r="Q1399" s="40"/>
      <c r="R1399" s="40"/>
      <c r="S1399" s="40"/>
      <c r="T1399" s="40"/>
      <c r="U1399" s="40"/>
      <c r="V1399" s="40"/>
      <c r="W1399" s="40"/>
      <c r="X1399" s="40"/>
      <c r="Y1399" s="40"/>
      <c r="Z1399" s="40"/>
      <c r="AA1399" s="40"/>
      <c r="AB1399" s="40"/>
      <c r="AC1399" s="40"/>
      <c r="AD1399" s="40"/>
      <c r="AE1399" s="40"/>
      <c r="AF1399" s="40"/>
      <c r="AG1399" s="40"/>
      <c r="AH1399" s="40"/>
      <c r="AI1399" s="40"/>
      <c r="AJ1399" s="40"/>
    </row>
    <row r="1400" spans="1:36" x14ac:dyDescent="0.25">
      <c r="A1400" s="40"/>
      <c r="B1400" s="40"/>
      <c r="C1400" s="40"/>
      <c r="D1400" s="40"/>
      <c r="E1400" s="40"/>
      <c r="F1400" s="40"/>
      <c r="G1400" s="40"/>
      <c r="H1400" s="40"/>
      <c r="I1400" s="40"/>
      <c r="J1400" s="40"/>
      <c r="K1400" s="40"/>
      <c r="L1400" s="40"/>
      <c r="M1400" s="40"/>
      <c r="N1400" s="40"/>
      <c r="O1400" s="40"/>
      <c r="P1400" s="40"/>
      <c r="Q1400" s="40"/>
      <c r="R1400" s="40"/>
      <c r="S1400" s="40"/>
      <c r="T1400" s="40"/>
      <c r="U1400" s="40"/>
      <c r="V1400" s="40"/>
      <c r="W1400" s="40"/>
      <c r="X1400" s="40"/>
      <c r="Y1400" s="40"/>
      <c r="Z1400" s="40"/>
      <c r="AA1400" s="40"/>
      <c r="AB1400" s="40"/>
      <c r="AC1400" s="40"/>
      <c r="AD1400" s="40"/>
      <c r="AE1400" s="40"/>
      <c r="AF1400" s="40"/>
      <c r="AG1400" s="40"/>
      <c r="AH1400" s="40"/>
      <c r="AI1400" s="40"/>
      <c r="AJ1400" s="40"/>
    </row>
    <row r="1401" spans="1:36" x14ac:dyDescent="0.25">
      <c r="A1401" s="40"/>
      <c r="B1401" s="40"/>
      <c r="C1401" s="40"/>
      <c r="D1401" s="40"/>
      <c r="E1401" s="40"/>
      <c r="F1401" s="40"/>
      <c r="G1401" s="40"/>
      <c r="H1401" s="40"/>
      <c r="I1401" s="40"/>
      <c r="J1401" s="40"/>
      <c r="K1401" s="40"/>
      <c r="L1401" s="40"/>
      <c r="M1401" s="40"/>
      <c r="N1401" s="40"/>
      <c r="O1401" s="40"/>
      <c r="P1401" s="40"/>
      <c r="Q1401" s="40"/>
      <c r="R1401" s="40"/>
      <c r="S1401" s="40"/>
      <c r="T1401" s="40"/>
      <c r="U1401" s="40"/>
      <c r="V1401" s="40"/>
      <c r="W1401" s="40"/>
      <c r="X1401" s="40"/>
      <c r="Y1401" s="40"/>
      <c r="Z1401" s="40"/>
      <c r="AA1401" s="40"/>
      <c r="AB1401" s="40"/>
      <c r="AC1401" s="40"/>
      <c r="AD1401" s="40"/>
      <c r="AE1401" s="40"/>
      <c r="AF1401" s="40"/>
      <c r="AG1401" s="40"/>
      <c r="AH1401" s="40"/>
      <c r="AI1401" s="40"/>
      <c r="AJ1401" s="40"/>
    </row>
    <row r="1402" spans="1:36" x14ac:dyDescent="0.25">
      <c r="A1402" s="40"/>
      <c r="B1402" s="40"/>
      <c r="C1402" s="40"/>
      <c r="D1402" s="40"/>
      <c r="E1402" s="40"/>
      <c r="F1402" s="40"/>
      <c r="G1402" s="40"/>
      <c r="H1402" s="40"/>
      <c r="I1402" s="40"/>
      <c r="J1402" s="40"/>
      <c r="K1402" s="40"/>
      <c r="L1402" s="40"/>
      <c r="M1402" s="40"/>
      <c r="N1402" s="40"/>
      <c r="O1402" s="40"/>
      <c r="P1402" s="40"/>
      <c r="Q1402" s="40"/>
      <c r="R1402" s="40"/>
      <c r="S1402" s="40"/>
      <c r="T1402" s="40"/>
      <c r="U1402" s="40"/>
      <c r="V1402" s="40"/>
      <c r="W1402" s="40"/>
      <c r="X1402" s="40"/>
      <c r="Y1402" s="40"/>
      <c r="Z1402" s="40"/>
      <c r="AA1402" s="40"/>
      <c r="AB1402" s="40"/>
      <c r="AC1402" s="40"/>
      <c r="AD1402" s="40"/>
      <c r="AE1402" s="40"/>
      <c r="AF1402" s="40"/>
      <c r="AG1402" s="40"/>
      <c r="AH1402" s="40"/>
      <c r="AI1402" s="40"/>
      <c r="AJ1402" s="40"/>
    </row>
    <row r="1403" spans="1:36" x14ac:dyDescent="0.25">
      <c r="A1403" s="40"/>
      <c r="B1403" s="40"/>
      <c r="C1403" s="40"/>
      <c r="D1403" s="40"/>
      <c r="E1403" s="40"/>
      <c r="F1403" s="40"/>
      <c r="G1403" s="40"/>
      <c r="H1403" s="40"/>
      <c r="I1403" s="40"/>
      <c r="J1403" s="40"/>
      <c r="K1403" s="40"/>
      <c r="L1403" s="40"/>
      <c r="M1403" s="40"/>
      <c r="N1403" s="40"/>
      <c r="O1403" s="40"/>
      <c r="P1403" s="40"/>
      <c r="Q1403" s="40"/>
      <c r="R1403" s="40"/>
      <c r="S1403" s="40"/>
      <c r="T1403" s="40"/>
      <c r="U1403" s="40"/>
      <c r="V1403" s="40"/>
      <c r="W1403" s="40"/>
      <c r="X1403" s="40"/>
      <c r="Y1403" s="40"/>
      <c r="Z1403" s="40"/>
      <c r="AA1403" s="40"/>
      <c r="AB1403" s="40"/>
      <c r="AC1403" s="40"/>
      <c r="AD1403" s="40"/>
      <c r="AE1403" s="40"/>
      <c r="AF1403" s="40"/>
      <c r="AG1403" s="40"/>
      <c r="AH1403" s="40"/>
      <c r="AI1403" s="40"/>
      <c r="AJ1403" s="40"/>
    </row>
    <row r="1404" spans="1:36" x14ac:dyDescent="0.25">
      <c r="A1404" s="40"/>
      <c r="B1404" s="40"/>
      <c r="C1404" s="40"/>
      <c r="D1404" s="40"/>
      <c r="E1404" s="40"/>
      <c r="F1404" s="40"/>
      <c r="G1404" s="40"/>
      <c r="H1404" s="40"/>
      <c r="I1404" s="40"/>
      <c r="J1404" s="40"/>
      <c r="K1404" s="40"/>
      <c r="L1404" s="40"/>
      <c r="M1404" s="40"/>
      <c r="N1404" s="40"/>
      <c r="O1404" s="40"/>
      <c r="P1404" s="40"/>
      <c r="Q1404" s="40"/>
      <c r="R1404" s="40"/>
      <c r="S1404" s="40"/>
      <c r="T1404" s="40"/>
      <c r="U1404" s="40"/>
      <c r="V1404" s="40"/>
      <c r="W1404" s="40"/>
      <c r="X1404" s="40"/>
      <c r="Y1404" s="40"/>
      <c r="Z1404" s="40"/>
      <c r="AA1404" s="40"/>
      <c r="AB1404" s="40"/>
      <c r="AC1404" s="40"/>
      <c r="AD1404" s="40"/>
      <c r="AE1404" s="40"/>
      <c r="AF1404" s="40"/>
      <c r="AG1404" s="40"/>
      <c r="AH1404" s="40"/>
      <c r="AI1404" s="40"/>
      <c r="AJ1404" s="40"/>
    </row>
    <row r="1405" spans="1:36" x14ac:dyDescent="0.25">
      <c r="A1405" s="40"/>
      <c r="B1405" s="40"/>
      <c r="C1405" s="40"/>
      <c r="D1405" s="40"/>
      <c r="E1405" s="40"/>
      <c r="F1405" s="40"/>
      <c r="G1405" s="40"/>
      <c r="H1405" s="40"/>
      <c r="I1405" s="40"/>
      <c r="J1405" s="40"/>
      <c r="K1405" s="40"/>
      <c r="L1405" s="40"/>
      <c r="M1405" s="40"/>
      <c r="N1405" s="40"/>
      <c r="O1405" s="40"/>
      <c r="P1405" s="40"/>
      <c r="Q1405" s="40"/>
      <c r="R1405" s="40"/>
      <c r="S1405" s="40"/>
      <c r="T1405" s="40"/>
      <c r="U1405" s="40"/>
      <c r="V1405" s="40"/>
      <c r="W1405" s="40"/>
      <c r="X1405" s="40"/>
      <c r="Y1405" s="40"/>
      <c r="Z1405" s="40"/>
      <c r="AA1405" s="40"/>
      <c r="AB1405" s="40"/>
      <c r="AC1405" s="40"/>
      <c r="AD1405" s="40"/>
      <c r="AE1405" s="40"/>
      <c r="AF1405" s="40"/>
      <c r="AG1405" s="40"/>
      <c r="AH1405" s="40"/>
      <c r="AI1405" s="40"/>
      <c r="AJ1405" s="40"/>
    </row>
    <row r="1406" spans="1:36" x14ac:dyDescent="0.25">
      <c r="A1406" s="40"/>
      <c r="B1406" s="40"/>
      <c r="C1406" s="40"/>
      <c r="D1406" s="40"/>
      <c r="E1406" s="40"/>
      <c r="F1406" s="40"/>
      <c r="G1406" s="40"/>
      <c r="H1406" s="40"/>
      <c r="I1406" s="40"/>
      <c r="J1406" s="40"/>
      <c r="K1406" s="40"/>
      <c r="L1406" s="40"/>
      <c r="M1406" s="40"/>
      <c r="N1406" s="40"/>
      <c r="O1406" s="40"/>
      <c r="P1406" s="40"/>
      <c r="Q1406" s="40"/>
      <c r="R1406" s="40"/>
      <c r="S1406" s="40"/>
      <c r="T1406" s="40"/>
      <c r="U1406" s="40"/>
      <c r="V1406" s="40"/>
      <c r="W1406" s="40"/>
      <c r="X1406" s="40"/>
      <c r="Y1406" s="40"/>
      <c r="Z1406" s="40"/>
      <c r="AA1406" s="40"/>
      <c r="AB1406" s="40"/>
      <c r="AC1406" s="40"/>
      <c r="AD1406" s="40"/>
      <c r="AE1406" s="40"/>
      <c r="AF1406" s="40"/>
      <c r="AG1406" s="40"/>
      <c r="AH1406" s="40"/>
      <c r="AI1406" s="40"/>
      <c r="AJ1406" s="40"/>
    </row>
    <row r="1407" spans="1:36" x14ac:dyDescent="0.25">
      <c r="A1407" s="40"/>
      <c r="B1407" s="40"/>
      <c r="C1407" s="40"/>
      <c r="D1407" s="40"/>
      <c r="E1407" s="40"/>
      <c r="F1407" s="40"/>
      <c r="G1407" s="40"/>
      <c r="H1407" s="40"/>
      <c r="I1407" s="40"/>
      <c r="J1407" s="40"/>
      <c r="K1407" s="40"/>
      <c r="L1407" s="40"/>
      <c r="M1407" s="40"/>
      <c r="N1407" s="40"/>
      <c r="O1407" s="40"/>
      <c r="P1407" s="40"/>
      <c r="Q1407" s="40"/>
      <c r="R1407" s="40"/>
      <c r="S1407" s="40"/>
      <c r="T1407" s="40"/>
      <c r="U1407" s="40"/>
      <c r="V1407" s="40"/>
      <c r="W1407" s="40"/>
      <c r="X1407" s="40"/>
      <c r="Y1407" s="40"/>
      <c r="Z1407" s="40"/>
      <c r="AA1407" s="40"/>
      <c r="AB1407" s="40"/>
      <c r="AC1407" s="40"/>
      <c r="AD1407" s="40"/>
      <c r="AE1407" s="40"/>
      <c r="AF1407" s="40"/>
      <c r="AG1407" s="40"/>
      <c r="AH1407" s="40"/>
      <c r="AI1407" s="40"/>
      <c r="AJ1407" s="40"/>
    </row>
    <row r="1408" spans="1:36" x14ac:dyDescent="0.25">
      <c r="A1408" s="40"/>
      <c r="B1408" s="40"/>
      <c r="C1408" s="40"/>
      <c r="D1408" s="40"/>
      <c r="E1408" s="40"/>
      <c r="F1408" s="40"/>
      <c r="G1408" s="40"/>
      <c r="H1408" s="40"/>
      <c r="I1408" s="40"/>
      <c r="J1408" s="40"/>
      <c r="K1408" s="40"/>
      <c r="L1408" s="40"/>
      <c r="M1408" s="40"/>
      <c r="N1408" s="40"/>
      <c r="O1408" s="40"/>
      <c r="P1408" s="40"/>
      <c r="Q1408" s="40"/>
      <c r="R1408" s="40"/>
      <c r="S1408" s="40"/>
      <c r="T1408" s="40"/>
      <c r="U1408" s="40"/>
      <c r="V1408" s="40"/>
      <c r="W1408" s="40"/>
      <c r="X1408" s="40"/>
      <c r="Y1408" s="40"/>
      <c r="Z1408" s="40"/>
      <c r="AA1408" s="40"/>
      <c r="AB1408" s="40"/>
      <c r="AC1408" s="40"/>
      <c r="AD1408" s="40"/>
      <c r="AE1408" s="40"/>
      <c r="AF1408" s="40"/>
      <c r="AG1408" s="40"/>
      <c r="AH1408" s="40"/>
      <c r="AI1408" s="40"/>
      <c r="AJ1408" s="40"/>
    </row>
    <row r="1409" spans="1:36" x14ac:dyDescent="0.25">
      <c r="A1409" s="40"/>
      <c r="B1409" s="40"/>
      <c r="C1409" s="40"/>
      <c r="D1409" s="40"/>
      <c r="E1409" s="40"/>
      <c r="F1409" s="40"/>
      <c r="G1409" s="40"/>
      <c r="H1409" s="40"/>
      <c r="I1409" s="40"/>
      <c r="J1409" s="40"/>
      <c r="K1409" s="40"/>
      <c r="L1409" s="40"/>
      <c r="M1409" s="40"/>
      <c r="N1409" s="40"/>
      <c r="O1409" s="40"/>
      <c r="P1409" s="40"/>
      <c r="Q1409" s="40"/>
      <c r="R1409" s="40"/>
      <c r="S1409" s="40"/>
      <c r="T1409" s="40"/>
      <c r="U1409" s="40"/>
      <c r="V1409" s="40"/>
      <c r="W1409" s="40"/>
      <c r="X1409" s="40"/>
      <c r="Y1409" s="40"/>
      <c r="Z1409" s="40"/>
      <c r="AA1409" s="40"/>
      <c r="AB1409" s="40"/>
      <c r="AC1409" s="40"/>
      <c r="AD1409" s="40"/>
      <c r="AE1409" s="40"/>
      <c r="AF1409" s="40"/>
      <c r="AG1409" s="40"/>
      <c r="AH1409" s="40"/>
      <c r="AI1409" s="40"/>
      <c r="AJ1409" s="40"/>
    </row>
    <row r="1410" spans="1:36" x14ac:dyDescent="0.25">
      <c r="A1410" s="40"/>
      <c r="B1410" s="40"/>
      <c r="C1410" s="40"/>
      <c r="D1410" s="40"/>
      <c r="E1410" s="40"/>
      <c r="F1410" s="40"/>
      <c r="G1410" s="40"/>
      <c r="H1410" s="40"/>
      <c r="I1410" s="40"/>
      <c r="J1410" s="40"/>
      <c r="K1410" s="40"/>
      <c r="L1410" s="40"/>
      <c r="M1410" s="40"/>
      <c r="N1410" s="40"/>
      <c r="O1410" s="40"/>
      <c r="P1410" s="40"/>
      <c r="Q1410" s="40"/>
      <c r="R1410" s="40"/>
      <c r="S1410" s="40"/>
      <c r="T1410" s="40"/>
      <c r="U1410" s="40"/>
      <c r="V1410" s="40"/>
      <c r="W1410" s="40"/>
      <c r="X1410" s="40"/>
      <c r="Y1410" s="40"/>
      <c r="Z1410" s="40"/>
      <c r="AA1410" s="40"/>
      <c r="AB1410" s="40"/>
      <c r="AC1410" s="40"/>
      <c r="AD1410" s="40"/>
      <c r="AE1410" s="40"/>
      <c r="AF1410" s="40"/>
      <c r="AG1410" s="40"/>
      <c r="AH1410" s="40"/>
      <c r="AI1410" s="40"/>
      <c r="AJ1410" s="40"/>
    </row>
    <row r="1411" spans="1:36" x14ac:dyDescent="0.25">
      <c r="A1411" s="40"/>
      <c r="B1411" s="40"/>
      <c r="C1411" s="40"/>
      <c r="D1411" s="40"/>
      <c r="E1411" s="40"/>
      <c r="F1411" s="40"/>
      <c r="G1411" s="40"/>
      <c r="H1411" s="40"/>
      <c r="I1411" s="40"/>
      <c r="J1411" s="40"/>
      <c r="K1411" s="40"/>
      <c r="L1411" s="40"/>
      <c r="M1411" s="40"/>
      <c r="N1411" s="40"/>
      <c r="O1411" s="40"/>
      <c r="P1411" s="40"/>
      <c r="Q1411" s="40"/>
      <c r="R1411" s="40"/>
      <c r="S1411" s="40"/>
      <c r="T1411" s="40"/>
      <c r="U1411" s="40"/>
      <c r="V1411" s="40"/>
      <c r="W1411" s="40"/>
      <c r="X1411" s="40"/>
      <c r="Y1411" s="40"/>
      <c r="Z1411" s="40"/>
      <c r="AA1411" s="40"/>
      <c r="AB1411" s="40"/>
      <c r="AC1411" s="40"/>
      <c r="AD1411" s="40"/>
      <c r="AE1411" s="40"/>
      <c r="AF1411" s="40"/>
      <c r="AG1411" s="40"/>
      <c r="AH1411" s="40"/>
      <c r="AI1411" s="40"/>
      <c r="AJ1411" s="40"/>
    </row>
    <row r="1412" spans="1:36" x14ac:dyDescent="0.25">
      <c r="A1412" s="40"/>
      <c r="B1412" s="40"/>
      <c r="C1412" s="40"/>
      <c r="D1412" s="40"/>
      <c r="E1412" s="40"/>
      <c r="F1412" s="40"/>
      <c r="G1412" s="40"/>
      <c r="H1412" s="40"/>
      <c r="I1412" s="40"/>
      <c r="J1412" s="40"/>
      <c r="K1412" s="40"/>
      <c r="L1412" s="40"/>
      <c r="M1412" s="40"/>
      <c r="N1412" s="40"/>
      <c r="O1412" s="40"/>
      <c r="P1412" s="40"/>
      <c r="Q1412" s="40"/>
      <c r="R1412" s="40"/>
      <c r="S1412" s="40"/>
      <c r="T1412" s="40"/>
      <c r="U1412" s="40"/>
      <c r="V1412" s="40"/>
      <c r="W1412" s="40"/>
      <c r="X1412" s="40"/>
      <c r="Y1412" s="40"/>
      <c r="Z1412" s="40"/>
      <c r="AA1412" s="40"/>
      <c r="AB1412" s="40"/>
      <c r="AC1412" s="40"/>
      <c r="AD1412" s="40"/>
      <c r="AE1412" s="40"/>
      <c r="AF1412" s="40"/>
      <c r="AG1412" s="40"/>
      <c r="AH1412" s="40"/>
      <c r="AI1412" s="40"/>
      <c r="AJ1412" s="40"/>
    </row>
    <row r="1413" spans="1:36" x14ac:dyDescent="0.25">
      <c r="A1413" s="40"/>
      <c r="B1413" s="40"/>
      <c r="C1413" s="40"/>
      <c r="D1413" s="40"/>
      <c r="E1413" s="40"/>
      <c r="F1413" s="40"/>
      <c r="G1413" s="40"/>
      <c r="H1413" s="40"/>
      <c r="I1413" s="40"/>
      <c r="J1413" s="40"/>
      <c r="K1413" s="40"/>
      <c r="L1413" s="40"/>
      <c r="M1413" s="40"/>
      <c r="N1413" s="40"/>
      <c r="O1413" s="40"/>
      <c r="P1413" s="40"/>
      <c r="Q1413" s="40"/>
      <c r="R1413" s="40"/>
      <c r="S1413" s="40"/>
      <c r="T1413" s="40"/>
      <c r="U1413" s="40"/>
      <c r="V1413" s="40"/>
      <c r="W1413" s="40"/>
      <c r="X1413" s="40"/>
      <c r="Y1413" s="40"/>
      <c r="Z1413" s="40"/>
      <c r="AA1413" s="40"/>
      <c r="AB1413" s="40"/>
      <c r="AC1413" s="40"/>
      <c r="AD1413" s="40"/>
      <c r="AE1413" s="40"/>
      <c r="AF1413" s="40"/>
      <c r="AG1413" s="40"/>
      <c r="AH1413" s="40"/>
      <c r="AI1413" s="40"/>
      <c r="AJ1413" s="40"/>
    </row>
    <row r="1414" spans="1:36" x14ac:dyDescent="0.25">
      <c r="A1414" s="40"/>
      <c r="B1414" s="40"/>
      <c r="C1414" s="40"/>
      <c r="D1414" s="40"/>
      <c r="E1414" s="40"/>
      <c r="F1414" s="40"/>
      <c r="G1414" s="40"/>
      <c r="H1414" s="40"/>
      <c r="I1414" s="40"/>
      <c r="J1414" s="40"/>
      <c r="K1414" s="40"/>
      <c r="L1414" s="40"/>
      <c r="M1414" s="40"/>
      <c r="N1414" s="40"/>
      <c r="O1414" s="40"/>
      <c r="P1414" s="40"/>
      <c r="Q1414" s="40"/>
      <c r="R1414" s="40"/>
      <c r="S1414" s="40"/>
      <c r="T1414" s="40"/>
      <c r="U1414" s="40"/>
      <c r="V1414" s="40"/>
      <c r="W1414" s="40"/>
      <c r="X1414" s="40"/>
      <c r="Y1414" s="40"/>
      <c r="Z1414" s="40"/>
      <c r="AA1414" s="40"/>
      <c r="AB1414" s="40"/>
      <c r="AC1414" s="40"/>
      <c r="AD1414" s="40"/>
      <c r="AE1414" s="40"/>
      <c r="AF1414" s="40"/>
      <c r="AG1414" s="40"/>
      <c r="AH1414" s="40"/>
      <c r="AI1414" s="40"/>
      <c r="AJ1414" s="40"/>
    </row>
    <row r="1415" spans="1:36" x14ac:dyDescent="0.25">
      <c r="A1415" s="40"/>
      <c r="B1415" s="40"/>
      <c r="C1415" s="40"/>
      <c r="D1415" s="40"/>
      <c r="E1415" s="40"/>
      <c r="F1415" s="40"/>
      <c r="G1415" s="40"/>
      <c r="H1415" s="40"/>
      <c r="I1415" s="40"/>
      <c r="J1415" s="40"/>
      <c r="K1415" s="40"/>
      <c r="L1415" s="40"/>
      <c r="M1415" s="40"/>
      <c r="N1415" s="40"/>
      <c r="O1415" s="40"/>
      <c r="P1415" s="40"/>
      <c r="Q1415" s="40"/>
      <c r="R1415" s="40"/>
      <c r="S1415" s="40"/>
      <c r="T1415" s="40"/>
      <c r="U1415" s="40"/>
      <c r="V1415" s="40"/>
      <c r="W1415" s="40"/>
      <c r="X1415" s="40"/>
      <c r="Y1415" s="40"/>
      <c r="Z1415" s="40"/>
      <c r="AA1415" s="40"/>
      <c r="AB1415" s="40"/>
      <c r="AC1415" s="40"/>
      <c r="AD1415" s="40"/>
      <c r="AE1415" s="40"/>
      <c r="AF1415" s="40"/>
      <c r="AG1415" s="40"/>
      <c r="AH1415" s="40"/>
      <c r="AI1415" s="40"/>
      <c r="AJ1415" s="40"/>
    </row>
    <row r="1416" spans="1:36" x14ac:dyDescent="0.25">
      <c r="A1416" s="40"/>
      <c r="B1416" s="40"/>
      <c r="C1416" s="40"/>
      <c r="D1416" s="40"/>
      <c r="E1416" s="40"/>
      <c r="F1416" s="40"/>
      <c r="G1416" s="40"/>
      <c r="H1416" s="40"/>
      <c r="I1416" s="40"/>
      <c r="J1416" s="40"/>
      <c r="K1416" s="40"/>
      <c r="L1416" s="40"/>
      <c r="M1416" s="40"/>
      <c r="N1416" s="40"/>
      <c r="O1416" s="40"/>
      <c r="P1416" s="40"/>
      <c r="Q1416" s="40"/>
      <c r="R1416" s="40"/>
      <c r="S1416" s="40"/>
      <c r="T1416" s="40"/>
      <c r="U1416" s="40"/>
      <c r="V1416" s="40"/>
      <c r="W1416" s="40"/>
      <c r="X1416" s="40"/>
      <c r="Y1416" s="40"/>
      <c r="Z1416" s="40"/>
      <c r="AA1416" s="40"/>
      <c r="AB1416" s="40"/>
      <c r="AC1416" s="40"/>
      <c r="AD1416" s="40"/>
      <c r="AE1416" s="40"/>
      <c r="AF1416" s="40"/>
      <c r="AG1416" s="40"/>
      <c r="AH1416" s="40"/>
      <c r="AI1416" s="40"/>
      <c r="AJ1416" s="40"/>
    </row>
    <row r="1417" spans="1:36" x14ac:dyDescent="0.25">
      <c r="A1417" s="40"/>
      <c r="B1417" s="40"/>
      <c r="C1417" s="40"/>
      <c r="D1417" s="40"/>
      <c r="E1417" s="40"/>
      <c r="F1417" s="40"/>
      <c r="G1417" s="40"/>
      <c r="H1417" s="40"/>
      <c r="I1417" s="40"/>
      <c r="J1417" s="40"/>
      <c r="K1417" s="40"/>
      <c r="L1417" s="40"/>
      <c r="M1417" s="40"/>
      <c r="N1417" s="40"/>
      <c r="O1417" s="40"/>
      <c r="P1417" s="40"/>
      <c r="Q1417" s="40"/>
      <c r="R1417" s="40"/>
      <c r="S1417" s="40"/>
      <c r="T1417" s="40"/>
      <c r="U1417" s="40"/>
      <c r="V1417" s="40"/>
      <c r="W1417" s="40"/>
      <c r="X1417" s="40"/>
      <c r="Y1417" s="40"/>
      <c r="Z1417" s="40"/>
      <c r="AA1417" s="40"/>
      <c r="AB1417" s="40"/>
      <c r="AC1417" s="40"/>
      <c r="AD1417" s="40"/>
      <c r="AE1417" s="40"/>
      <c r="AF1417" s="40"/>
      <c r="AG1417" s="40"/>
      <c r="AH1417" s="40"/>
      <c r="AI1417" s="40"/>
      <c r="AJ1417" s="40"/>
    </row>
    <row r="1418" spans="1:36" x14ac:dyDescent="0.25">
      <c r="A1418" s="40"/>
      <c r="B1418" s="40"/>
      <c r="C1418" s="40"/>
      <c r="D1418" s="40"/>
      <c r="E1418" s="40"/>
      <c r="F1418" s="40"/>
      <c r="G1418" s="40"/>
      <c r="H1418" s="40"/>
      <c r="I1418" s="40"/>
      <c r="J1418" s="40"/>
      <c r="K1418" s="40"/>
      <c r="L1418" s="40"/>
      <c r="M1418" s="40"/>
      <c r="N1418" s="40"/>
      <c r="O1418" s="40"/>
      <c r="P1418" s="40"/>
      <c r="Q1418" s="40"/>
      <c r="R1418" s="40"/>
      <c r="S1418" s="40"/>
      <c r="T1418" s="40"/>
      <c r="U1418" s="40"/>
      <c r="V1418" s="40"/>
      <c r="W1418" s="40"/>
      <c r="X1418" s="40"/>
      <c r="Y1418" s="40"/>
      <c r="Z1418" s="40"/>
      <c r="AA1418" s="40"/>
      <c r="AB1418" s="40"/>
      <c r="AC1418" s="40"/>
      <c r="AD1418" s="40"/>
      <c r="AE1418" s="40"/>
      <c r="AF1418" s="40"/>
      <c r="AG1418" s="40"/>
      <c r="AH1418" s="40"/>
      <c r="AI1418" s="40"/>
      <c r="AJ1418" s="40"/>
    </row>
    <row r="1419" spans="1:36" x14ac:dyDescent="0.25">
      <c r="A1419" s="40"/>
      <c r="B1419" s="40"/>
      <c r="C1419" s="40"/>
      <c r="D1419" s="40"/>
      <c r="E1419" s="40"/>
      <c r="F1419" s="40"/>
      <c r="G1419" s="40"/>
      <c r="H1419" s="40"/>
      <c r="I1419" s="40"/>
      <c r="J1419" s="40"/>
      <c r="K1419" s="40"/>
      <c r="L1419" s="40"/>
      <c r="M1419" s="40"/>
      <c r="N1419" s="40"/>
      <c r="O1419" s="40"/>
      <c r="P1419" s="40"/>
      <c r="Q1419" s="40"/>
      <c r="R1419" s="40"/>
      <c r="S1419" s="40"/>
      <c r="T1419" s="40"/>
      <c r="U1419" s="40"/>
      <c r="V1419" s="40"/>
      <c r="W1419" s="40"/>
      <c r="X1419" s="40"/>
      <c r="Y1419" s="40"/>
      <c r="Z1419" s="40"/>
      <c r="AA1419" s="40"/>
      <c r="AB1419" s="40"/>
      <c r="AC1419" s="40"/>
      <c r="AD1419" s="40"/>
      <c r="AE1419" s="40"/>
      <c r="AF1419" s="40"/>
      <c r="AG1419" s="40"/>
      <c r="AH1419" s="40"/>
      <c r="AI1419" s="40"/>
      <c r="AJ1419" s="40"/>
    </row>
    <row r="1420" spans="1:36" x14ac:dyDescent="0.25">
      <c r="A1420" s="40"/>
      <c r="B1420" s="40"/>
      <c r="C1420" s="40"/>
      <c r="D1420" s="40"/>
      <c r="E1420" s="40"/>
      <c r="F1420" s="40"/>
      <c r="G1420" s="40"/>
      <c r="H1420" s="40"/>
      <c r="I1420" s="40"/>
      <c r="J1420" s="40"/>
      <c r="K1420" s="40"/>
      <c r="L1420" s="40"/>
      <c r="M1420" s="40"/>
      <c r="N1420" s="40"/>
      <c r="O1420" s="40"/>
      <c r="P1420" s="40"/>
      <c r="Q1420" s="40"/>
      <c r="R1420" s="40"/>
      <c r="S1420" s="40"/>
      <c r="T1420" s="40"/>
      <c r="U1420" s="40"/>
      <c r="V1420" s="40"/>
      <c r="W1420" s="40"/>
      <c r="X1420" s="40"/>
      <c r="Y1420" s="40"/>
      <c r="Z1420" s="40"/>
      <c r="AA1420" s="40"/>
      <c r="AB1420" s="40"/>
      <c r="AC1420" s="40"/>
      <c r="AD1420" s="40"/>
      <c r="AE1420" s="40"/>
      <c r="AF1420" s="40"/>
      <c r="AG1420" s="40"/>
      <c r="AH1420" s="40"/>
      <c r="AI1420" s="40"/>
      <c r="AJ1420" s="40"/>
    </row>
    <row r="1421" spans="1:36" x14ac:dyDescent="0.25">
      <c r="A1421" s="40"/>
      <c r="B1421" s="40"/>
      <c r="C1421" s="40"/>
      <c r="D1421" s="40"/>
      <c r="E1421" s="40"/>
      <c r="F1421" s="40"/>
      <c r="G1421" s="40"/>
      <c r="H1421" s="40"/>
      <c r="I1421" s="40"/>
      <c r="J1421" s="40"/>
      <c r="K1421" s="40"/>
      <c r="L1421" s="40"/>
      <c r="M1421" s="40"/>
      <c r="N1421" s="40"/>
      <c r="O1421" s="40"/>
      <c r="P1421" s="40"/>
      <c r="Q1421" s="40"/>
      <c r="R1421" s="40"/>
      <c r="S1421" s="40"/>
      <c r="T1421" s="40"/>
      <c r="U1421" s="40"/>
      <c r="V1421" s="40"/>
      <c r="W1421" s="40"/>
      <c r="X1421" s="40"/>
      <c r="Y1421" s="40"/>
      <c r="Z1421" s="40"/>
      <c r="AA1421" s="40"/>
      <c r="AB1421" s="40"/>
      <c r="AC1421" s="40"/>
      <c r="AD1421" s="40"/>
      <c r="AE1421" s="40"/>
      <c r="AF1421" s="40"/>
      <c r="AG1421" s="40"/>
      <c r="AH1421" s="40"/>
      <c r="AI1421" s="40"/>
      <c r="AJ1421" s="40"/>
    </row>
    <row r="1422" spans="1:36" x14ac:dyDescent="0.25">
      <c r="A1422" s="40"/>
      <c r="B1422" s="40"/>
      <c r="C1422" s="40"/>
      <c r="D1422" s="40"/>
      <c r="E1422" s="40"/>
      <c r="F1422" s="40"/>
      <c r="G1422" s="40"/>
      <c r="H1422" s="40"/>
      <c r="I1422" s="40"/>
      <c r="J1422" s="40"/>
      <c r="K1422" s="40"/>
      <c r="L1422" s="40"/>
      <c r="M1422" s="40"/>
      <c r="N1422" s="40"/>
      <c r="O1422" s="40"/>
      <c r="P1422" s="40"/>
      <c r="Q1422" s="40"/>
      <c r="R1422" s="40"/>
      <c r="S1422" s="40"/>
      <c r="T1422" s="40"/>
      <c r="U1422" s="40"/>
      <c r="V1422" s="40"/>
      <c r="W1422" s="40"/>
      <c r="X1422" s="40"/>
      <c r="Y1422" s="40"/>
      <c r="Z1422" s="40"/>
      <c r="AA1422" s="40"/>
      <c r="AB1422" s="40"/>
      <c r="AC1422" s="40"/>
      <c r="AD1422" s="40"/>
      <c r="AE1422" s="40"/>
      <c r="AF1422" s="40"/>
      <c r="AG1422" s="40"/>
      <c r="AH1422" s="40"/>
      <c r="AI1422" s="40"/>
      <c r="AJ1422" s="40"/>
    </row>
    <row r="1423" spans="1:36" x14ac:dyDescent="0.25">
      <c r="A1423" s="40"/>
      <c r="B1423" s="40"/>
      <c r="C1423" s="40"/>
      <c r="D1423" s="40"/>
      <c r="E1423" s="40"/>
      <c r="F1423" s="40"/>
      <c r="G1423" s="40"/>
      <c r="H1423" s="40"/>
      <c r="I1423" s="40"/>
      <c r="J1423" s="40"/>
      <c r="K1423" s="40"/>
      <c r="L1423" s="40"/>
      <c r="M1423" s="40"/>
      <c r="N1423" s="40"/>
      <c r="O1423" s="40"/>
      <c r="P1423" s="40"/>
      <c r="Q1423" s="40"/>
      <c r="R1423" s="40"/>
      <c r="S1423" s="40"/>
      <c r="T1423" s="40"/>
      <c r="U1423" s="40"/>
      <c r="V1423" s="40"/>
      <c r="W1423" s="40"/>
      <c r="X1423" s="40"/>
      <c r="Y1423" s="40"/>
      <c r="Z1423" s="40"/>
      <c r="AA1423" s="40"/>
      <c r="AB1423" s="40"/>
      <c r="AC1423" s="40"/>
      <c r="AD1423" s="40"/>
      <c r="AE1423" s="40"/>
      <c r="AF1423" s="40"/>
      <c r="AG1423" s="40"/>
      <c r="AH1423" s="40"/>
      <c r="AI1423" s="40"/>
      <c r="AJ1423" s="40"/>
    </row>
    <row r="1424" spans="1:36" x14ac:dyDescent="0.25">
      <c r="A1424" s="40"/>
      <c r="B1424" s="40"/>
      <c r="C1424" s="40"/>
      <c r="D1424" s="40"/>
      <c r="E1424" s="40"/>
      <c r="F1424" s="40"/>
      <c r="G1424" s="40"/>
      <c r="H1424" s="40"/>
      <c r="I1424" s="40"/>
      <c r="J1424" s="40"/>
      <c r="K1424" s="40"/>
      <c r="L1424" s="40"/>
      <c r="M1424" s="40"/>
      <c r="N1424" s="40"/>
      <c r="O1424" s="40"/>
      <c r="P1424" s="40"/>
      <c r="Q1424" s="40"/>
      <c r="R1424" s="40"/>
      <c r="S1424" s="40"/>
      <c r="T1424" s="40"/>
      <c r="U1424" s="40"/>
      <c r="V1424" s="40"/>
      <c r="W1424" s="40"/>
      <c r="X1424" s="40"/>
      <c r="Y1424" s="40"/>
      <c r="Z1424" s="40"/>
      <c r="AA1424" s="40"/>
      <c r="AB1424" s="40"/>
      <c r="AC1424" s="40"/>
      <c r="AD1424" s="40"/>
      <c r="AE1424" s="40"/>
      <c r="AF1424" s="40"/>
      <c r="AG1424" s="40"/>
      <c r="AH1424" s="40"/>
      <c r="AI1424" s="40"/>
      <c r="AJ1424" s="40"/>
    </row>
    <row r="1425" spans="1:36" x14ac:dyDescent="0.25">
      <c r="A1425" s="40"/>
      <c r="B1425" s="40"/>
      <c r="C1425" s="40"/>
      <c r="D1425" s="40"/>
      <c r="E1425" s="40"/>
      <c r="F1425" s="40"/>
      <c r="G1425" s="40"/>
      <c r="H1425" s="40"/>
      <c r="I1425" s="40"/>
      <c r="J1425" s="40"/>
      <c r="K1425" s="40"/>
      <c r="L1425" s="40"/>
      <c r="M1425" s="40"/>
      <c r="N1425" s="40"/>
      <c r="O1425" s="40"/>
      <c r="P1425" s="40"/>
      <c r="Q1425" s="40"/>
      <c r="R1425" s="40"/>
      <c r="S1425" s="40"/>
      <c r="T1425" s="40"/>
      <c r="U1425" s="40"/>
      <c r="V1425" s="40"/>
      <c r="W1425" s="40"/>
      <c r="X1425" s="40"/>
      <c r="Y1425" s="40"/>
      <c r="Z1425" s="40"/>
      <c r="AA1425" s="40"/>
      <c r="AB1425" s="40"/>
      <c r="AC1425" s="40"/>
      <c r="AD1425" s="40"/>
      <c r="AE1425" s="40"/>
      <c r="AF1425" s="40"/>
      <c r="AG1425" s="40"/>
      <c r="AH1425" s="40"/>
      <c r="AI1425" s="40"/>
      <c r="AJ1425" s="40"/>
    </row>
    <row r="1426" spans="1:36" x14ac:dyDescent="0.25">
      <c r="A1426" s="40"/>
      <c r="B1426" s="40"/>
      <c r="C1426" s="40"/>
      <c r="D1426" s="40"/>
      <c r="E1426" s="40"/>
      <c r="F1426" s="40"/>
      <c r="G1426" s="40"/>
      <c r="H1426" s="40"/>
      <c r="I1426" s="40"/>
      <c r="J1426" s="40"/>
      <c r="K1426" s="40"/>
      <c r="L1426" s="40"/>
      <c r="M1426" s="40"/>
      <c r="N1426" s="40"/>
      <c r="O1426" s="40"/>
      <c r="P1426" s="40"/>
      <c r="Q1426" s="40"/>
      <c r="R1426" s="40"/>
      <c r="S1426" s="40"/>
      <c r="T1426" s="40"/>
      <c r="U1426" s="40"/>
      <c r="V1426" s="40"/>
      <c r="W1426" s="40"/>
      <c r="X1426" s="40"/>
      <c r="Y1426" s="40"/>
      <c r="Z1426" s="40"/>
      <c r="AA1426" s="40"/>
      <c r="AB1426" s="40"/>
      <c r="AC1426" s="40"/>
      <c r="AD1426" s="40"/>
      <c r="AE1426" s="40"/>
      <c r="AF1426" s="40"/>
      <c r="AG1426" s="40"/>
      <c r="AH1426" s="40"/>
      <c r="AI1426" s="40"/>
      <c r="AJ1426" s="40"/>
    </row>
    <row r="1427" spans="1:36" x14ac:dyDescent="0.25">
      <c r="A1427" s="40"/>
      <c r="B1427" s="40"/>
      <c r="C1427" s="40"/>
      <c r="D1427" s="40"/>
      <c r="E1427" s="40"/>
      <c r="F1427" s="40"/>
      <c r="G1427" s="40"/>
      <c r="H1427" s="40"/>
      <c r="I1427" s="40"/>
      <c r="J1427" s="40"/>
      <c r="K1427" s="40"/>
      <c r="L1427" s="40"/>
      <c r="M1427" s="40"/>
      <c r="N1427" s="40"/>
      <c r="O1427" s="40"/>
      <c r="P1427" s="40"/>
      <c r="Q1427" s="40"/>
      <c r="R1427" s="40"/>
      <c r="S1427" s="40"/>
      <c r="T1427" s="40"/>
      <c r="U1427" s="40"/>
      <c r="V1427" s="40"/>
      <c r="W1427" s="40"/>
      <c r="X1427" s="40"/>
      <c r="Y1427" s="40"/>
      <c r="Z1427" s="40"/>
      <c r="AA1427" s="40"/>
      <c r="AB1427" s="40"/>
      <c r="AC1427" s="40"/>
      <c r="AD1427" s="40"/>
      <c r="AE1427" s="40"/>
      <c r="AF1427" s="40"/>
      <c r="AG1427" s="40"/>
      <c r="AH1427" s="40"/>
      <c r="AI1427" s="40"/>
      <c r="AJ1427" s="40"/>
    </row>
    <row r="1428" spans="1:36" x14ac:dyDescent="0.25">
      <c r="A1428" s="40"/>
      <c r="B1428" s="40"/>
      <c r="C1428" s="40"/>
      <c r="D1428" s="40"/>
      <c r="E1428" s="40"/>
      <c r="F1428" s="40"/>
      <c r="G1428" s="40"/>
      <c r="H1428" s="40"/>
      <c r="I1428" s="40"/>
      <c r="J1428" s="40"/>
      <c r="K1428" s="40"/>
      <c r="L1428" s="40"/>
      <c r="M1428" s="40"/>
      <c r="N1428" s="40"/>
      <c r="O1428" s="40"/>
      <c r="P1428" s="40"/>
      <c r="Q1428" s="40"/>
      <c r="R1428" s="40"/>
      <c r="S1428" s="40"/>
      <c r="T1428" s="40"/>
      <c r="U1428" s="40"/>
      <c r="V1428" s="40"/>
      <c r="W1428" s="40"/>
      <c r="X1428" s="40"/>
      <c r="Y1428" s="40"/>
      <c r="Z1428" s="40"/>
      <c r="AA1428" s="40"/>
      <c r="AB1428" s="40"/>
      <c r="AC1428" s="40"/>
      <c r="AD1428" s="40"/>
      <c r="AE1428" s="40"/>
      <c r="AF1428" s="40"/>
      <c r="AG1428" s="40"/>
      <c r="AH1428" s="40"/>
      <c r="AI1428" s="40"/>
      <c r="AJ1428" s="40"/>
    </row>
    <row r="1429" spans="1:36" x14ac:dyDescent="0.25">
      <c r="A1429" s="40"/>
      <c r="B1429" s="40"/>
      <c r="C1429" s="40"/>
      <c r="D1429" s="40"/>
      <c r="E1429" s="40"/>
      <c r="F1429" s="40"/>
      <c r="G1429" s="40"/>
      <c r="H1429" s="40"/>
      <c r="I1429" s="40"/>
      <c r="J1429" s="40"/>
      <c r="K1429" s="40"/>
      <c r="L1429" s="40"/>
      <c r="M1429" s="40"/>
      <c r="N1429" s="40"/>
      <c r="O1429" s="40"/>
      <c r="P1429" s="40"/>
      <c r="Q1429" s="40"/>
      <c r="R1429" s="40"/>
      <c r="S1429" s="40"/>
      <c r="T1429" s="40"/>
      <c r="U1429" s="40"/>
      <c r="V1429" s="40"/>
      <c r="W1429" s="40"/>
      <c r="X1429" s="40"/>
      <c r="Y1429" s="40"/>
      <c r="Z1429" s="40"/>
      <c r="AA1429" s="40"/>
      <c r="AB1429" s="40"/>
      <c r="AC1429" s="40"/>
      <c r="AD1429" s="40"/>
      <c r="AE1429" s="40"/>
      <c r="AF1429" s="40"/>
      <c r="AG1429" s="40"/>
      <c r="AH1429" s="40"/>
      <c r="AI1429" s="40"/>
      <c r="AJ1429" s="40"/>
    </row>
    <row r="1430" spans="1:36" x14ac:dyDescent="0.25">
      <c r="A1430" s="40"/>
      <c r="B1430" s="40"/>
      <c r="C1430" s="40"/>
      <c r="D1430" s="40"/>
      <c r="E1430" s="40"/>
      <c r="F1430" s="40"/>
      <c r="G1430" s="40"/>
      <c r="H1430" s="40"/>
      <c r="I1430" s="40"/>
      <c r="J1430" s="40"/>
      <c r="K1430" s="40"/>
      <c r="L1430" s="40"/>
      <c r="M1430" s="40"/>
      <c r="N1430" s="40"/>
      <c r="O1430" s="40"/>
      <c r="P1430" s="40"/>
      <c r="Q1430" s="40"/>
      <c r="R1430" s="40"/>
      <c r="S1430" s="40"/>
      <c r="T1430" s="40"/>
      <c r="U1430" s="40"/>
      <c r="V1430" s="40"/>
      <c r="W1430" s="40"/>
      <c r="X1430" s="40"/>
      <c r="Y1430" s="40"/>
      <c r="Z1430" s="40"/>
      <c r="AA1430" s="40"/>
      <c r="AB1430" s="40"/>
      <c r="AC1430" s="40"/>
      <c r="AD1430" s="40"/>
      <c r="AE1430" s="40"/>
      <c r="AF1430" s="40"/>
      <c r="AG1430" s="40"/>
      <c r="AH1430" s="40"/>
      <c r="AI1430" s="40"/>
      <c r="AJ1430" s="40"/>
    </row>
    <row r="1431" spans="1:36" x14ac:dyDescent="0.25">
      <c r="A1431" s="40"/>
      <c r="B1431" s="40"/>
      <c r="C1431" s="40"/>
      <c r="D1431" s="40"/>
      <c r="E1431" s="40"/>
      <c r="F1431" s="40"/>
      <c r="G1431" s="40"/>
      <c r="H1431" s="40"/>
      <c r="I1431" s="40"/>
      <c r="J1431" s="40"/>
      <c r="K1431" s="40"/>
      <c r="L1431" s="40"/>
      <c r="M1431" s="40"/>
      <c r="N1431" s="40"/>
      <c r="O1431" s="40"/>
      <c r="P1431" s="40"/>
      <c r="Q1431" s="40"/>
      <c r="R1431" s="40"/>
      <c r="S1431" s="40"/>
      <c r="T1431" s="40"/>
      <c r="U1431" s="40"/>
      <c r="V1431" s="40"/>
      <c r="W1431" s="40"/>
      <c r="X1431" s="40"/>
      <c r="Y1431" s="40"/>
      <c r="Z1431" s="40"/>
      <c r="AA1431" s="40"/>
      <c r="AB1431" s="40"/>
      <c r="AC1431" s="40"/>
      <c r="AD1431" s="40"/>
      <c r="AE1431" s="40"/>
      <c r="AF1431" s="40"/>
      <c r="AG1431" s="40"/>
      <c r="AH1431" s="40"/>
      <c r="AI1431" s="40"/>
      <c r="AJ1431" s="40"/>
    </row>
    <row r="1432" spans="1:36" x14ac:dyDescent="0.25">
      <c r="A1432" s="40"/>
      <c r="B1432" s="40"/>
      <c r="C1432" s="40"/>
      <c r="D1432" s="40"/>
      <c r="E1432" s="40"/>
      <c r="F1432" s="40"/>
      <c r="G1432" s="40"/>
      <c r="H1432" s="40"/>
      <c r="I1432" s="40"/>
      <c r="J1432" s="40"/>
      <c r="K1432" s="40"/>
      <c r="L1432" s="40"/>
      <c r="M1432" s="40"/>
      <c r="N1432" s="40"/>
      <c r="O1432" s="40"/>
      <c r="P1432" s="40"/>
      <c r="Q1432" s="40"/>
      <c r="R1432" s="40"/>
      <c r="S1432" s="40"/>
      <c r="T1432" s="40"/>
      <c r="U1432" s="40"/>
      <c r="V1432" s="40"/>
      <c r="W1432" s="40"/>
      <c r="X1432" s="40"/>
      <c r="Y1432" s="40"/>
      <c r="Z1432" s="40"/>
      <c r="AA1432" s="40"/>
      <c r="AB1432" s="40"/>
      <c r="AC1432" s="40"/>
      <c r="AD1432" s="40"/>
      <c r="AE1432" s="40"/>
      <c r="AF1432" s="40"/>
      <c r="AG1432" s="40"/>
      <c r="AH1432" s="40"/>
      <c r="AI1432" s="40"/>
      <c r="AJ1432" s="40"/>
    </row>
    <row r="1433" spans="1:36" x14ac:dyDescent="0.25">
      <c r="A1433" s="40"/>
      <c r="B1433" s="40"/>
      <c r="C1433" s="40"/>
      <c r="D1433" s="40"/>
      <c r="E1433" s="40"/>
      <c r="F1433" s="40"/>
      <c r="G1433" s="40"/>
      <c r="H1433" s="40"/>
      <c r="I1433" s="40"/>
      <c r="J1433" s="40"/>
      <c r="K1433" s="40"/>
      <c r="L1433" s="40"/>
      <c r="M1433" s="40"/>
      <c r="N1433" s="40"/>
      <c r="O1433" s="40"/>
      <c r="P1433" s="40"/>
      <c r="Q1433" s="40"/>
      <c r="R1433" s="40"/>
      <c r="S1433" s="40"/>
      <c r="T1433" s="40"/>
      <c r="U1433" s="40"/>
      <c r="V1433" s="40"/>
      <c r="W1433" s="40"/>
      <c r="X1433" s="40"/>
      <c r="Y1433" s="40"/>
      <c r="Z1433" s="40"/>
      <c r="AA1433" s="40"/>
      <c r="AB1433" s="40"/>
      <c r="AC1433" s="40"/>
      <c r="AD1433" s="40"/>
      <c r="AE1433" s="40"/>
      <c r="AF1433" s="40"/>
      <c r="AG1433" s="40"/>
      <c r="AH1433" s="40"/>
      <c r="AI1433" s="40"/>
      <c r="AJ1433" s="40"/>
    </row>
    <row r="1434" spans="1:36" x14ac:dyDescent="0.25">
      <c r="A1434" s="40"/>
      <c r="B1434" s="40"/>
      <c r="C1434" s="40"/>
      <c r="D1434" s="40"/>
      <c r="E1434" s="40"/>
      <c r="F1434" s="40"/>
      <c r="G1434" s="40"/>
      <c r="H1434" s="40"/>
      <c r="I1434" s="40"/>
      <c r="J1434" s="40"/>
      <c r="K1434" s="40"/>
      <c r="L1434" s="40"/>
      <c r="M1434" s="40"/>
      <c r="N1434" s="40"/>
      <c r="O1434" s="40"/>
      <c r="P1434" s="40"/>
      <c r="Q1434" s="40"/>
      <c r="R1434" s="40"/>
      <c r="S1434" s="40"/>
      <c r="T1434" s="40"/>
      <c r="U1434" s="40"/>
      <c r="V1434" s="40"/>
      <c r="W1434" s="40"/>
      <c r="X1434" s="40"/>
      <c r="Y1434" s="40"/>
      <c r="Z1434" s="40"/>
      <c r="AA1434" s="40"/>
      <c r="AB1434" s="40"/>
      <c r="AC1434" s="40"/>
      <c r="AD1434" s="40"/>
      <c r="AE1434" s="40"/>
      <c r="AF1434" s="40"/>
      <c r="AG1434" s="40"/>
      <c r="AH1434" s="40"/>
      <c r="AI1434" s="40"/>
      <c r="AJ1434" s="40"/>
    </row>
    <row r="1435" spans="1:36" x14ac:dyDescent="0.25">
      <c r="A1435" s="40"/>
      <c r="B1435" s="40"/>
      <c r="C1435" s="40"/>
      <c r="D1435" s="40"/>
      <c r="E1435" s="40"/>
      <c r="F1435" s="40"/>
      <c r="G1435" s="40"/>
      <c r="H1435" s="40"/>
      <c r="I1435" s="40"/>
      <c r="J1435" s="40"/>
      <c r="K1435" s="40"/>
      <c r="L1435" s="40"/>
      <c r="M1435" s="40"/>
      <c r="N1435" s="40"/>
      <c r="O1435" s="40"/>
      <c r="P1435" s="40"/>
      <c r="Q1435" s="40"/>
      <c r="R1435" s="40"/>
      <c r="S1435" s="40"/>
      <c r="T1435" s="40"/>
      <c r="U1435" s="40"/>
      <c r="V1435" s="40"/>
      <c r="W1435" s="40"/>
      <c r="X1435" s="40"/>
      <c r="Y1435" s="40"/>
      <c r="Z1435" s="40"/>
      <c r="AA1435" s="40"/>
      <c r="AB1435" s="40"/>
      <c r="AC1435" s="40"/>
      <c r="AD1435" s="40"/>
      <c r="AE1435" s="40"/>
      <c r="AF1435" s="40"/>
      <c r="AG1435" s="40"/>
      <c r="AH1435" s="40"/>
      <c r="AI1435" s="40"/>
      <c r="AJ1435" s="40"/>
    </row>
    <row r="1436" spans="1:36" x14ac:dyDescent="0.25">
      <c r="A1436" s="40"/>
      <c r="B1436" s="40"/>
      <c r="C1436" s="40"/>
      <c r="D1436" s="40"/>
      <c r="E1436" s="40"/>
      <c r="F1436" s="40"/>
      <c r="G1436" s="40"/>
      <c r="H1436" s="40"/>
      <c r="I1436" s="40"/>
      <c r="J1436" s="40"/>
      <c r="K1436" s="40"/>
      <c r="L1436" s="40"/>
      <c r="M1436" s="40"/>
      <c r="N1436" s="40"/>
      <c r="O1436" s="40"/>
      <c r="P1436" s="40"/>
      <c r="Q1436" s="40"/>
      <c r="R1436" s="40"/>
      <c r="S1436" s="40"/>
      <c r="T1436" s="40"/>
      <c r="U1436" s="40"/>
      <c r="V1436" s="40"/>
      <c r="W1436" s="40"/>
      <c r="X1436" s="40"/>
      <c r="Y1436" s="40"/>
      <c r="Z1436" s="40"/>
      <c r="AA1436" s="40"/>
      <c r="AB1436" s="40"/>
      <c r="AC1436" s="40"/>
      <c r="AD1436" s="40"/>
      <c r="AE1436" s="40"/>
      <c r="AF1436" s="40"/>
      <c r="AG1436" s="40"/>
      <c r="AH1436" s="40"/>
      <c r="AI1436" s="40"/>
      <c r="AJ1436" s="40"/>
    </row>
    <row r="1437" spans="1:36" x14ac:dyDescent="0.25">
      <c r="A1437" s="40"/>
      <c r="B1437" s="40"/>
      <c r="C1437" s="40"/>
      <c r="D1437" s="40"/>
      <c r="E1437" s="40"/>
      <c r="F1437" s="40"/>
      <c r="G1437" s="40"/>
      <c r="H1437" s="40"/>
      <c r="I1437" s="40"/>
      <c r="J1437" s="40"/>
      <c r="K1437" s="40"/>
      <c r="L1437" s="40"/>
      <c r="M1437" s="40"/>
      <c r="N1437" s="40"/>
      <c r="O1437" s="40"/>
      <c r="P1437" s="40"/>
      <c r="Q1437" s="40"/>
      <c r="R1437" s="40"/>
      <c r="S1437" s="40"/>
      <c r="T1437" s="40"/>
      <c r="U1437" s="40"/>
      <c r="V1437" s="40"/>
      <c r="W1437" s="40"/>
      <c r="X1437" s="40"/>
      <c r="Y1437" s="40"/>
      <c r="Z1437" s="40"/>
      <c r="AA1437" s="40"/>
      <c r="AB1437" s="40"/>
      <c r="AC1437" s="40"/>
      <c r="AD1437" s="40"/>
      <c r="AE1437" s="40"/>
      <c r="AF1437" s="40"/>
      <c r="AG1437" s="40"/>
      <c r="AH1437" s="40"/>
      <c r="AI1437" s="40"/>
      <c r="AJ1437" s="40"/>
    </row>
    <row r="1438" spans="1:36" x14ac:dyDescent="0.25">
      <c r="A1438" s="40"/>
      <c r="B1438" s="40"/>
      <c r="C1438" s="40"/>
      <c r="D1438" s="40"/>
      <c r="E1438" s="40"/>
      <c r="F1438" s="40"/>
      <c r="G1438" s="40"/>
      <c r="H1438" s="40"/>
      <c r="I1438" s="40"/>
      <c r="J1438" s="40"/>
      <c r="K1438" s="40"/>
      <c r="L1438" s="40"/>
      <c r="M1438" s="40"/>
      <c r="N1438" s="40"/>
      <c r="O1438" s="40"/>
      <c r="P1438" s="40"/>
      <c r="Q1438" s="40"/>
      <c r="R1438" s="40"/>
      <c r="S1438" s="40"/>
      <c r="T1438" s="40"/>
      <c r="U1438" s="40"/>
      <c r="V1438" s="40"/>
      <c r="W1438" s="40"/>
      <c r="X1438" s="40"/>
      <c r="Y1438" s="40"/>
      <c r="Z1438" s="40"/>
      <c r="AA1438" s="40"/>
      <c r="AB1438" s="40"/>
      <c r="AC1438" s="40"/>
      <c r="AD1438" s="40"/>
      <c r="AE1438" s="40"/>
      <c r="AF1438" s="40"/>
      <c r="AG1438" s="40"/>
      <c r="AH1438" s="40"/>
      <c r="AI1438" s="40"/>
      <c r="AJ1438" s="40"/>
    </row>
    <row r="1439" spans="1:36" x14ac:dyDescent="0.25">
      <c r="A1439" s="40"/>
      <c r="B1439" s="40"/>
      <c r="C1439" s="40"/>
      <c r="D1439" s="40"/>
      <c r="E1439" s="40"/>
      <c r="F1439" s="40"/>
      <c r="G1439" s="40"/>
      <c r="H1439" s="40"/>
      <c r="I1439" s="40"/>
      <c r="J1439" s="40"/>
      <c r="K1439" s="40"/>
      <c r="L1439" s="40"/>
      <c r="M1439" s="40"/>
      <c r="N1439" s="40"/>
      <c r="O1439" s="40"/>
      <c r="P1439" s="40"/>
      <c r="Q1439" s="40"/>
      <c r="R1439" s="40"/>
      <c r="S1439" s="40"/>
      <c r="T1439" s="40"/>
      <c r="U1439" s="40"/>
      <c r="V1439" s="40"/>
      <c r="W1439" s="40"/>
      <c r="X1439" s="40"/>
      <c r="Y1439" s="40"/>
      <c r="Z1439" s="40"/>
      <c r="AA1439" s="40"/>
      <c r="AB1439" s="40"/>
      <c r="AC1439" s="40"/>
      <c r="AD1439" s="40"/>
      <c r="AE1439" s="40"/>
      <c r="AF1439" s="40"/>
      <c r="AG1439" s="40"/>
      <c r="AH1439" s="40"/>
      <c r="AI1439" s="40"/>
      <c r="AJ1439" s="40"/>
    </row>
    <row r="1440" spans="1:36" x14ac:dyDescent="0.25">
      <c r="A1440" s="40"/>
      <c r="B1440" s="40"/>
      <c r="C1440" s="40"/>
      <c r="D1440" s="40"/>
      <c r="E1440" s="40"/>
      <c r="F1440" s="40"/>
      <c r="G1440" s="40"/>
      <c r="H1440" s="40"/>
      <c r="I1440" s="40"/>
      <c r="J1440" s="40"/>
      <c r="K1440" s="40"/>
      <c r="L1440" s="40"/>
      <c r="M1440" s="40"/>
      <c r="N1440" s="40"/>
      <c r="O1440" s="40"/>
      <c r="P1440" s="40"/>
      <c r="Q1440" s="40"/>
      <c r="R1440" s="40"/>
      <c r="S1440" s="40"/>
      <c r="T1440" s="40"/>
      <c r="U1440" s="40"/>
      <c r="V1440" s="40"/>
      <c r="W1440" s="40"/>
      <c r="X1440" s="40"/>
      <c r="Y1440" s="40"/>
      <c r="Z1440" s="40"/>
      <c r="AA1440" s="40"/>
      <c r="AB1440" s="40"/>
      <c r="AC1440" s="40"/>
      <c r="AD1440" s="40"/>
      <c r="AE1440" s="40"/>
      <c r="AF1440" s="40"/>
      <c r="AG1440" s="40"/>
      <c r="AH1440" s="40"/>
      <c r="AI1440" s="40"/>
      <c r="AJ1440" s="40"/>
    </row>
    <row r="1441" spans="1:36" x14ac:dyDescent="0.25">
      <c r="A1441" s="40"/>
      <c r="B1441" s="40"/>
      <c r="C1441" s="40"/>
      <c r="D1441" s="40"/>
      <c r="E1441" s="40"/>
      <c r="F1441" s="40"/>
      <c r="G1441" s="40"/>
      <c r="H1441" s="40"/>
      <c r="I1441" s="40"/>
      <c r="J1441" s="40"/>
      <c r="K1441" s="40"/>
      <c r="L1441" s="40"/>
      <c r="M1441" s="40"/>
      <c r="N1441" s="40"/>
      <c r="O1441" s="40"/>
      <c r="P1441" s="40"/>
      <c r="Q1441" s="40"/>
      <c r="R1441" s="40"/>
      <c r="S1441" s="40"/>
      <c r="T1441" s="40"/>
      <c r="U1441" s="40"/>
      <c r="V1441" s="40"/>
      <c r="W1441" s="40"/>
      <c r="X1441" s="40"/>
      <c r="Y1441" s="40"/>
      <c r="Z1441" s="40"/>
      <c r="AA1441" s="40"/>
      <c r="AB1441" s="40"/>
      <c r="AC1441" s="40"/>
      <c r="AD1441" s="40"/>
      <c r="AE1441" s="40"/>
      <c r="AF1441" s="40"/>
      <c r="AG1441" s="40"/>
      <c r="AH1441" s="40"/>
      <c r="AI1441" s="40"/>
      <c r="AJ1441" s="40"/>
    </row>
    <row r="1442" spans="1:36" x14ac:dyDescent="0.25">
      <c r="A1442" s="40"/>
      <c r="B1442" s="40"/>
      <c r="C1442" s="40"/>
      <c r="D1442" s="40"/>
      <c r="E1442" s="40"/>
      <c r="F1442" s="40"/>
      <c r="G1442" s="40"/>
      <c r="H1442" s="40"/>
      <c r="I1442" s="40"/>
      <c r="J1442" s="40"/>
      <c r="K1442" s="40"/>
      <c r="L1442" s="40"/>
      <c r="M1442" s="40"/>
      <c r="N1442" s="40"/>
      <c r="O1442" s="40"/>
      <c r="P1442" s="40"/>
      <c r="Q1442" s="40"/>
      <c r="R1442" s="40"/>
      <c r="S1442" s="40"/>
      <c r="T1442" s="40"/>
      <c r="U1442" s="40"/>
      <c r="V1442" s="40"/>
      <c r="W1442" s="40"/>
      <c r="X1442" s="40"/>
      <c r="Y1442" s="40"/>
      <c r="Z1442" s="40"/>
      <c r="AA1442" s="40"/>
      <c r="AB1442" s="40"/>
      <c r="AC1442" s="40"/>
      <c r="AD1442" s="40"/>
      <c r="AE1442" s="40"/>
      <c r="AF1442" s="40"/>
      <c r="AG1442" s="40"/>
      <c r="AH1442" s="40"/>
      <c r="AI1442" s="40"/>
      <c r="AJ1442" s="40"/>
    </row>
    <row r="1443" spans="1:36" x14ac:dyDescent="0.25">
      <c r="A1443" s="40"/>
      <c r="B1443" s="40"/>
      <c r="C1443" s="40"/>
      <c r="D1443" s="40"/>
      <c r="E1443" s="40"/>
      <c r="F1443" s="40"/>
      <c r="G1443" s="40"/>
      <c r="H1443" s="40"/>
      <c r="I1443" s="40"/>
      <c r="J1443" s="40"/>
      <c r="K1443" s="40"/>
      <c r="L1443" s="40"/>
      <c r="M1443" s="40"/>
      <c r="N1443" s="40"/>
      <c r="O1443" s="40"/>
      <c r="P1443" s="40"/>
      <c r="Q1443" s="40"/>
      <c r="R1443" s="40"/>
      <c r="S1443" s="40"/>
      <c r="T1443" s="40"/>
      <c r="U1443" s="40"/>
      <c r="V1443" s="40"/>
      <c r="W1443" s="40"/>
      <c r="X1443" s="40"/>
      <c r="Y1443" s="40"/>
      <c r="Z1443" s="40"/>
      <c r="AA1443" s="40"/>
      <c r="AB1443" s="40"/>
      <c r="AC1443" s="40"/>
      <c r="AD1443" s="40"/>
      <c r="AE1443" s="40"/>
      <c r="AF1443" s="40"/>
      <c r="AG1443" s="40"/>
      <c r="AH1443" s="40"/>
      <c r="AI1443" s="40"/>
      <c r="AJ1443" s="40"/>
    </row>
    <row r="1444" spans="1:36" x14ac:dyDescent="0.25">
      <c r="A1444" s="40"/>
      <c r="B1444" s="40"/>
      <c r="C1444" s="40"/>
      <c r="D1444" s="40"/>
      <c r="E1444" s="40"/>
      <c r="F1444" s="40"/>
      <c r="G1444" s="40"/>
      <c r="H1444" s="40"/>
      <c r="I1444" s="40"/>
      <c r="J1444" s="40"/>
      <c r="K1444" s="40"/>
      <c r="L1444" s="40"/>
      <c r="M1444" s="40"/>
      <c r="N1444" s="40"/>
      <c r="O1444" s="40"/>
      <c r="P1444" s="40"/>
      <c r="Q1444" s="40"/>
      <c r="R1444" s="40"/>
      <c r="S1444" s="40"/>
      <c r="T1444" s="40"/>
      <c r="U1444" s="40"/>
      <c r="V1444" s="40"/>
      <c r="W1444" s="40"/>
      <c r="X1444" s="40"/>
      <c r="Y1444" s="40"/>
      <c r="Z1444" s="40"/>
      <c r="AA1444" s="40"/>
      <c r="AB1444" s="40"/>
      <c r="AC1444" s="40"/>
      <c r="AD1444" s="40"/>
      <c r="AE1444" s="40"/>
      <c r="AF1444" s="40"/>
      <c r="AG1444" s="40"/>
      <c r="AH1444" s="40"/>
      <c r="AI1444" s="40"/>
      <c r="AJ1444" s="40"/>
    </row>
    <row r="1445" spans="1:36" x14ac:dyDescent="0.25">
      <c r="A1445" s="40"/>
      <c r="B1445" s="40"/>
      <c r="C1445" s="40"/>
      <c r="D1445" s="40"/>
      <c r="E1445" s="40"/>
      <c r="F1445" s="40"/>
      <c r="G1445" s="40"/>
      <c r="H1445" s="40"/>
      <c r="I1445" s="40"/>
      <c r="J1445" s="40"/>
      <c r="K1445" s="40"/>
      <c r="L1445" s="40"/>
      <c r="M1445" s="40"/>
      <c r="N1445" s="40"/>
      <c r="O1445" s="40"/>
      <c r="P1445" s="40"/>
      <c r="Q1445" s="40"/>
      <c r="R1445" s="40"/>
      <c r="S1445" s="40"/>
      <c r="T1445" s="40"/>
      <c r="U1445" s="40"/>
      <c r="V1445" s="40"/>
      <c r="W1445" s="40"/>
      <c r="X1445" s="40"/>
      <c r="Y1445" s="40"/>
      <c r="Z1445" s="40"/>
      <c r="AA1445" s="40"/>
      <c r="AB1445" s="40"/>
      <c r="AC1445" s="40"/>
      <c r="AD1445" s="40"/>
      <c r="AE1445" s="40"/>
      <c r="AF1445" s="40"/>
      <c r="AG1445" s="40"/>
      <c r="AH1445" s="40"/>
      <c r="AI1445" s="40"/>
      <c r="AJ1445" s="40"/>
    </row>
    <row r="1446" spans="1:36" x14ac:dyDescent="0.25">
      <c r="A1446" s="40"/>
      <c r="B1446" s="40"/>
      <c r="C1446" s="40"/>
      <c r="D1446" s="40"/>
      <c r="E1446" s="40"/>
      <c r="F1446" s="40"/>
      <c r="G1446" s="40"/>
      <c r="H1446" s="40"/>
      <c r="I1446" s="40"/>
      <c r="J1446" s="40"/>
      <c r="K1446" s="40"/>
      <c r="L1446" s="40"/>
      <c r="M1446" s="40"/>
      <c r="N1446" s="40"/>
      <c r="O1446" s="40"/>
      <c r="P1446" s="40"/>
      <c r="Q1446" s="40"/>
      <c r="R1446" s="40"/>
      <c r="S1446" s="40"/>
      <c r="T1446" s="40"/>
      <c r="U1446" s="40"/>
      <c r="V1446" s="40"/>
      <c r="W1446" s="40"/>
      <c r="X1446" s="40"/>
      <c r="Y1446" s="40"/>
      <c r="Z1446" s="40"/>
      <c r="AA1446" s="40"/>
      <c r="AB1446" s="40"/>
      <c r="AC1446" s="40"/>
      <c r="AD1446" s="40"/>
      <c r="AE1446" s="40"/>
      <c r="AF1446" s="40"/>
      <c r="AG1446" s="40"/>
      <c r="AH1446" s="40"/>
      <c r="AI1446" s="40"/>
      <c r="AJ1446" s="40"/>
    </row>
    <row r="1447" spans="1:36" x14ac:dyDescent="0.25">
      <c r="A1447" s="40"/>
      <c r="B1447" s="40"/>
      <c r="C1447" s="40"/>
      <c r="D1447" s="40"/>
      <c r="E1447" s="40"/>
      <c r="F1447" s="40"/>
      <c r="G1447" s="40"/>
      <c r="H1447" s="40"/>
      <c r="I1447" s="40"/>
      <c r="J1447" s="40"/>
      <c r="K1447" s="40"/>
      <c r="L1447" s="40"/>
      <c r="M1447" s="40"/>
      <c r="N1447" s="40"/>
      <c r="O1447" s="40"/>
      <c r="P1447" s="40"/>
      <c r="Q1447" s="40"/>
      <c r="R1447" s="40"/>
      <c r="S1447" s="40"/>
      <c r="T1447" s="40"/>
      <c r="U1447" s="40"/>
      <c r="V1447" s="40"/>
      <c r="W1447" s="40"/>
      <c r="X1447" s="40"/>
      <c r="Y1447" s="40"/>
      <c r="Z1447" s="40"/>
      <c r="AA1447" s="40"/>
      <c r="AB1447" s="40"/>
      <c r="AC1447" s="40"/>
      <c r="AD1447" s="40"/>
      <c r="AE1447" s="40"/>
      <c r="AF1447" s="40"/>
      <c r="AG1447" s="40"/>
      <c r="AH1447" s="40"/>
      <c r="AI1447" s="40"/>
      <c r="AJ1447" s="40"/>
    </row>
    <row r="1448" spans="1:36" x14ac:dyDescent="0.25">
      <c r="A1448" s="40"/>
      <c r="B1448" s="40"/>
      <c r="C1448" s="40"/>
      <c r="D1448" s="40"/>
      <c r="E1448" s="40"/>
      <c r="F1448" s="40"/>
      <c r="G1448" s="40"/>
      <c r="H1448" s="40"/>
      <c r="I1448" s="40"/>
      <c r="J1448" s="40"/>
      <c r="K1448" s="40"/>
      <c r="L1448" s="40"/>
      <c r="M1448" s="40"/>
      <c r="N1448" s="40"/>
      <c r="O1448" s="40"/>
      <c r="P1448" s="40"/>
      <c r="Q1448" s="40"/>
      <c r="R1448" s="40"/>
      <c r="S1448" s="40"/>
      <c r="T1448" s="40"/>
      <c r="U1448" s="40"/>
      <c r="V1448" s="40"/>
      <c r="W1448" s="40"/>
      <c r="X1448" s="40"/>
      <c r="Y1448" s="40"/>
      <c r="Z1448" s="40"/>
      <c r="AA1448" s="40"/>
      <c r="AB1448" s="40"/>
      <c r="AC1448" s="40"/>
      <c r="AD1448" s="40"/>
      <c r="AE1448" s="40"/>
      <c r="AF1448" s="40"/>
      <c r="AG1448" s="40"/>
      <c r="AH1448" s="40"/>
      <c r="AI1448" s="40"/>
      <c r="AJ1448" s="40"/>
    </row>
    <row r="1449" spans="1:36" x14ac:dyDescent="0.25">
      <c r="A1449" s="40"/>
      <c r="B1449" s="40"/>
      <c r="C1449" s="40"/>
      <c r="D1449" s="40"/>
      <c r="E1449" s="40"/>
      <c r="F1449" s="40"/>
      <c r="G1449" s="40"/>
      <c r="H1449" s="40"/>
      <c r="I1449" s="40"/>
      <c r="J1449" s="40"/>
      <c r="K1449" s="40"/>
      <c r="L1449" s="40"/>
      <c r="M1449" s="40"/>
      <c r="N1449" s="40"/>
      <c r="O1449" s="40"/>
      <c r="P1449" s="40"/>
      <c r="Q1449" s="40"/>
      <c r="R1449" s="40"/>
      <c r="S1449" s="40"/>
      <c r="T1449" s="40"/>
      <c r="U1449" s="40"/>
      <c r="V1449" s="40"/>
      <c r="W1449" s="40"/>
      <c r="X1449" s="40"/>
      <c r="Y1449" s="40"/>
      <c r="Z1449" s="40"/>
      <c r="AA1449" s="40"/>
      <c r="AB1449" s="40"/>
      <c r="AC1449" s="40"/>
      <c r="AD1449" s="40"/>
      <c r="AE1449" s="40"/>
      <c r="AF1449" s="40"/>
      <c r="AG1449" s="40"/>
      <c r="AH1449" s="40"/>
      <c r="AI1449" s="40"/>
      <c r="AJ1449" s="40"/>
    </row>
    <row r="1450" spans="1:36" x14ac:dyDescent="0.25">
      <c r="A1450" s="40"/>
      <c r="B1450" s="40"/>
      <c r="C1450" s="40"/>
      <c r="D1450" s="40"/>
      <c r="E1450" s="40"/>
      <c r="F1450" s="40"/>
      <c r="G1450" s="40"/>
      <c r="H1450" s="40"/>
      <c r="I1450" s="40"/>
      <c r="J1450" s="40"/>
      <c r="K1450" s="40"/>
      <c r="L1450" s="40"/>
      <c r="M1450" s="40"/>
      <c r="N1450" s="40"/>
      <c r="O1450" s="40"/>
      <c r="P1450" s="40"/>
      <c r="Q1450" s="40"/>
      <c r="R1450" s="40"/>
      <c r="S1450" s="40"/>
      <c r="T1450" s="40"/>
      <c r="U1450" s="40"/>
      <c r="V1450" s="40"/>
      <c r="W1450" s="40"/>
      <c r="X1450" s="40"/>
      <c r="Y1450" s="40"/>
      <c r="Z1450" s="40"/>
      <c r="AA1450" s="40"/>
      <c r="AB1450" s="40"/>
      <c r="AC1450" s="40"/>
      <c r="AD1450" s="40"/>
      <c r="AE1450" s="40"/>
      <c r="AF1450" s="40"/>
      <c r="AG1450" s="40"/>
      <c r="AH1450" s="40"/>
      <c r="AI1450" s="40"/>
      <c r="AJ1450" s="40"/>
    </row>
    <row r="1451" spans="1:36" x14ac:dyDescent="0.25">
      <c r="A1451" s="40"/>
      <c r="B1451" s="40"/>
      <c r="C1451" s="40"/>
      <c r="D1451" s="40"/>
      <c r="E1451" s="40"/>
      <c r="F1451" s="40"/>
      <c r="G1451" s="40"/>
      <c r="H1451" s="40"/>
      <c r="I1451" s="40"/>
      <c r="J1451" s="40"/>
      <c r="K1451" s="40"/>
      <c r="L1451" s="40"/>
      <c r="M1451" s="40"/>
      <c r="N1451" s="40"/>
      <c r="O1451" s="40"/>
      <c r="P1451" s="40"/>
      <c r="Q1451" s="40"/>
      <c r="R1451" s="40"/>
      <c r="S1451" s="40"/>
      <c r="T1451" s="40"/>
      <c r="U1451" s="40"/>
      <c r="V1451" s="40"/>
      <c r="W1451" s="40"/>
      <c r="X1451" s="40"/>
      <c r="Y1451" s="40"/>
      <c r="Z1451" s="40"/>
      <c r="AA1451" s="40"/>
      <c r="AB1451" s="40"/>
      <c r="AC1451" s="40"/>
      <c r="AD1451" s="40"/>
      <c r="AE1451" s="40"/>
      <c r="AF1451" s="40"/>
      <c r="AG1451" s="40"/>
      <c r="AH1451" s="40"/>
      <c r="AI1451" s="40"/>
      <c r="AJ1451" s="40"/>
    </row>
    <row r="1452" spans="1:36" x14ac:dyDescent="0.25">
      <c r="A1452" s="40"/>
      <c r="B1452" s="40"/>
      <c r="C1452" s="40"/>
      <c r="D1452" s="40"/>
      <c r="E1452" s="40"/>
      <c r="F1452" s="40"/>
      <c r="G1452" s="40"/>
      <c r="H1452" s="40"/>
      <c r="I1452" s="40"/>
      <c r="J1452" s="40"/>
      <c r="K1452" s="40"/>
      <c r="L1452" s="40"/>
      <c r="M1452" s="40"/>
      <c r="N1452" s="40"/>
      <c r="O1452" s="40"/>
      <c r="P1452" s="40"/>
      <c r="Q1452" s="40"/>
      <c r="R1452" s="40"/>
      <c r="S1452" s="40"/>
      <c r="T1452" s="40"/>
      <c r="U1452" s="40"/>
      <c r="V1452" s="40"/>
      <c r="W1452" s="40"/>
      <c r="X1452" s="40"/>
      <c r="Y1452" s="40"/>
      <c r="Z1452" s="40"/>
      <c r="AA1452" s="40"/>
      <c r="AB1452" s="40"/>
      <c r="AC1452" s="40"/>
      <c r="AD1452" s="40"/>
      <c r="AE1452" s="40"/>
      <c r="AF1452" s="40"/>
      <c r="AG1452" s="40"/>
      <c r="AH1452" s="40"/>
      <c r="AI1452" s="40"/>
      <c r="AJ1452" s="40"/>
    </row>
    <row r="1453" spans="1:36" x14ac:dyDescent="0.25">
      <c r="A1453" s="40"/>
      <c r="B1453" s="40"/>
      <c r="C1453" s="40"/>
      <c r="D1453" s="40"/>
      <c r="E1453" s="40"/>
      <c r="F1453" s="40"/>
      <c r="G1453" s="40"/>
      <c r="H1453" s="40"/>
      <c r="I1453" s="40"/>
      <c r="J1453" s="40"/>
      <c r="K1453" s="40"/>
      <c r="L1453" s="40"/>
      <c r="M1453" s="40"/>
      <c r="N1453" s="40"/>
      <c r="O1453" s="40"/>
      <c r="P1453" s="40"/>
      <c r="Q1453" s="40"/>
      <c r="R1453" s="40"/>
      <c r="S1453" s="40"/>
      <c r="T1453" s="40"/>
      <c r="U1453" s="40"/>
      <c r="V1453" s="40"/>
      <c r="W1453" s="40"/>
      <c r="X1453" s="40"/>
      <c r="Y1453" s="40"/>
      <c r="Z1453" s="40"/>
      <c r="AA1453" s="40"/>
      <c r="AB1453" s="40"/>
      <c r="AC1453" s="40"/>
      <c r="AD1453" s="40"/>
      <c r="AE1453" s="40"/>
      <c r="AF1453" s="40"/>
      <c r="AG1453" s="40"/>
      <c r="AH1453" s="40"/>
      <c r="AI1453" s="40"/>
      <c r="AJ1453" s="40"/>
    </row>
    <row r="1454" spans="1:36" x14ac:dyDescent="0.25">
      <c r="A1454" s="40"/>
      <c r="B1454" s="40"/>
      <c r="C1454" s="40"/>
      <c r="D1454" s="40"/>
      <c r="E1454" s="40"/>
      <c r="F1454" s="40"/>
      <c r="G1454" s="40"/>
      <c r="H1454" s="40"/>
      <c r="I1454" s="40"/>
      <c r="J1454" s="40"/>
      <c r="K1454" s="40"/>
      <c r="L1454" s="40"/>
      <c r="M1454" s="40"/>
      <c r="N1454" s="40"/>
      <c r="O1454" s="40"/>
      <c r="P1454" s="40"/>
      <c r="Q1454" s="40"/>
      <c r="R1454" s="40"/>
      <c r="S1454" s="40"/>
      <c r="T1454" s="40"/>
      <c r="U1454" s="40"/>
      <c r="V1454" s="40"/>
      <c r="W1454" s="40"/>
      <c r="X1454" s="40"/>
      <c r="Y1454" s="40"/>
      <c r="Z1454" s="40"/>
      <c r="AA1454" s="40"/>
      <c r="AB1454" s="40"/>
      <c r="AC1454" s="40"/>
      <c r="AD1454" s="40"/>
      <c r="AE1454" s="40"/>
      <c r="AF1454" s="40"/>
      <c r="AG1454" s="40"/>
      <c r="AH1454" s="40"/>
      <c r="AI1454" s="40"/>
      <c r="AJ1454" s="40"/>
    </row>
    <row r="1455" spans="1:36" x14ac:dyDescent="0.25">
      <c r="A1455" s="40"/>
      <c r="B1455" s="40"/>
      <c r="C1455" s="40"/>
      <c r="D1455" s="40"/>
      <c r="E1455" s="40"/>
      <c r="F1455" s="40"/>
      <c r="G1455" s="40"/>
      <c r="H1455" s="40"/>
      <c r="I1455" s="40"/>
      <c r="J1455" s="40"/>
      <c r="K1455" s="40"/>
      <c r="L1455" s="40"/>
      <c r="M1455" s="40"/>
      <c r="N1455" s="40"/>
      <c r="O1455" s="40"/>
      <c r="P1455" s="40"/>
      <c r="Q1455" s="40"/>
      <c r="R1455" s="40"/>
      <c r="S1455" s="40"/>
      <c r="T1455" s="40"/>
      <c r="U1455" s="40"/>
      <c r="V1455" s="40"/>
      <c r="W1455" s="40"/>
      <c r="X1455" s="40"/>
      <c r="Y1455" s="40"/>
      <c r="Z1455" s="40"/>
      <c r="AA1455" s="40"/>
      <c r="AB1455" s="40"/>
      <c r="AC1455" s="40"/>
      <c r="AD1455" s="40"/>
      <c r="AE1455" s="40"/>
      <c r="AF1455" s="40"/>
      <c r="AG1455" s="40"/>
      <c r="AH1455" s="40"/>
      <c r="AI1455" s="40"/>
      <c r="AJ1455" s="40"/>
    </row>
    <row r="1456" spans="1:36" x14ac:dyDescent="0.25">
      <c r="A1456" s="40"/>
      <c r="B1456" s="40"/>
      <c r="C1456" s="40"/>
      <c r="D1456" s="40"/>
      <c r="E1456" s="40"/>
      <c r="F1456" s="40"/>
      <c r="G1456" s="40"/>
      <c r="H1456" s="40"/>
      <c r="I1456" s="40"/>
      <c r="J1456" s="40"/>
      <c r="K1456" s="40"/>
      <c r="L1456" s="40"/>
      <c r="M1456" s="40"/>
      <c r="N1456" s="40"/>
      <c r="O1456" s="40"/>
      <c r="P1456" s="40"/>
      <c r="Q1456" s="40"/>
      <c r="R1456" s="40"/>
      <c r="S1456" s="40"/>
      <c r="T1456" s="40"/>
      <c r="U1456" s="40"/>
      <c r="V1456" s="40"/>
      <c r="W1456" s="40"/>
      <c r="X1456" s="40"/>
      <c r="Y1456" s="40"/>
      <c r="Z1456" s="40"/>
      <c r="AA1456" s="40"/>
      <c r="AB1456" s="40"/>
      <c r="AC1456" s="40"/>
      <c r="AD1456" s="40"/>
      <c r="AE1456" s="40"/>
      <c r="AF1456" s="40"/>
      <c r="AG1456" s="40"/>
      <c r="AH1456" s="40"/>
      <c r="AI1456" s="40"/>
      <c r="AJ1456" s="40"/>
    </row>
    <row r="1457" spans="1:36" x14ac:dyDescent="0.25">
      <c r="A1457" s="40"/>
      <c r="B1457" s="40"/>
      <c r="C1457" s="40"/>
      <c r="D1457" s="40"/>
      <c r="E1457" s="40"/>
      <c r="F1457" s="40"/>
      <c r="G1457" s="40"/>
      <c r="H1457" s="40"/>
      <c r="I1457" s="40"/>
      <c r="J1457" s="40"/>
      <c r="K1457" s="40"/>
      <c r="L1457" s="40"/>
      <c r="M1457" s="40"/>
      <c r="N1457" s="40"/>
      <c r="O1457" s="40"/>
      <c r="P1457" s="40"/>
      <c r="Q1457" s="40"/>
      <c r="R1457" s="40"/>
      <c r="S1457" s="40"/>
      <c r="T1457" s="40"/>
      <c r="U1457" s="40"/>
      <c r="V1457" s="40"/>
      <c r="W1457" s="40"/>
      <c r="X1457" s="40"/>
      <c r="Y1457" s="40"/>
      <c r="Z1457" s="40"/>
      <c r="AA1457" s="40"/>
      <c r="AB1457" s="40"/>
      <c r="AC1457" s="40"/>
      <c r="AD1457" s="40"/>
      <c r="AE1457" s="40"/>
      <c r="AF1457" s="40"/>
      <c r="AG1457" s="40"/>
      <c r="AH1457" s="40"/>
      <c r="AI1457" s="40"/>
      <c r="AJ1457" s="40"/>
    </row>
    <row r="1458" spans="1:36" x14ac:dyDescent="0.25">
      <c r="A1458" s="40"/>
      <c r="B1458" s="40"/>
      <c r="C1458" s="40"/>
      <c r="D1458" s="40"/>
      <c r="E1458" s="40"/>
      <c r="F1458" s="40"/>
      <c r="G1458" s="40"/>
      <c r="H1458" s="40"/>
      <c r="I1458" s="40"/>
      <c r="J1458" s="40"/>
      <c r="K1458" s="40"/>
      <c r="L1458" s="40"/>
      <c r="M1458" s="40"/>
      <c r="N1458" s="40"/>
      <c r="O1458" s="40"/>
      <c r="P1458" s="40"/>
      <c r="Q1458" s="40"/>
      <c r="R1458" s="40"/>
      <c r="S1458" s="40"/>
      <c r="T1458" s="40"/>
      <c r="U1458" s="40"/>
      <c r="V1458" s="40"/>
      <c r="W1458" s="40"/>
      <c r="X1458" s="40"/>
      <c r="Y1458" s="40"/>
      <c r="Z1458" s="40"/>
      <c r="AA1458" s="40"/>
      <c r="AB1458" s="40"/>
      <c r="AC1458" s="40"/>
      <c r="AD1458" s="40"/>
      <c r="AE1458" s="40"/>
      <c r="AF1458" s="40"/>
      <c r="AG1458" s="40"/>
      <c r="AH1458" s="40"/>
      <c r="AI1458" s="40"/>
      <c r="AJ1458" s="40"/>
    </row>
    <row r="1459" spans="1:36" x14ac:dyDescent="0.25">
      <c r="A1459" s="40"/>
      <c r="B1459" s="40"/>
      <c r="C1459" s="40"/>
      <c r="D1459" s="40"/>
      <c r="E1459" s="40"/>
      <c r="F1459" s="40"/>
      <c r="G1459" s="40"/>
      <c r="H1459" s="40"/>
      <c r="I1459" s="40"/>
      <c r="J1459" s="40"/>
      <c r="K1459" s="40"/>
      <c r="L1459" s="40"/>
      <c r="M1459" s="40"/>
      <c r="N1459" s="40"/>
      <c r="O1459" s="40"/>
      <c r="P1459" s="40"/>
      <c r="Q1459" s="40"/>
      <c r="R1459" s="40"/>
      <c r="S1459" s="40"/>
      <c r="T1459" s="40"/>
      <c r="U1459" s="40"/>
      <c r="V1459" s="40"/>
      <c r="W1459" s="40"/>
      <c r="X1459" s="40"/>
      <c r="Y1459" s="40"/>
      <c r="Z1459" s="40"/>
      <c r="AA1459" s="40"/>
      <c r="AB1459" s="40"/>
      <c r="AC1459" s="40"/>
      <c r="AD1459" s="40"/>
      <c r="AE1459" s="40"/>
      <c r="AF1459" s="40"/>
      <c r="AG1459" s="40"/>
      <c r="AH1459" s="40"/>
      <c r="AI1459" s="40"/>
      <c r="AJ1459" s="40"/>
    </row>
    <row r="1460" spans="1:36" x14ac:dyDescent="0.25">
      <c r="A1460" s="40"/>
      <c r="B1460" s="40"/>
      <c r="C1460" s="40"/>
      <c r="D1460" s="40"/>
      <c r="E1460" s="40"/>
      <c r="F1460" s="40"/>
      <c r="G1460" s="40"/>
      <c r="H1460" s="40"/>
      <c r="I1460" s="40"/>
      <c r="J1460" s="40"/>
      <c r="K1460" s="40"/>
      <c r="L1460" s="40"/>
      <c r="M1460" s="40"/>
      <c r="N1460" s="40"/>
      <c r="O1460" s="40"/>
      <c r="P1460" s="40"/>
      <c r="Q1460" s="40"/>
      <c r="R1460" s="40"/>
      <c r="S1460" s="40"/>
      <c r="T1460" s="40"/>
      <c r="U1460" s="40"/>
      <c r="V1460" s="40"/>
      <c r="W1460" s="40"/>
      <c r="X1460" s="40"/>
      <c r="Y1460" s="40"/>
      <c r="Z1460" s="40"/>
      <c r="AA1460" s="40"/>
      <c r="AB1460" s="40"/>
      <c r="AC1460" s="40"/>
      <c r="AD1460" s="40"/>
      <c r="AE1460" s="40"/>
      <c r="AF1460" s="40"/>
      <c r="AG1460" s="40"/>
      <c r="AH1460" s="40"/>
      <c r="AI1460" s="40"/>
      <c r="AJ1460" s="40"/>
    </row>
    <row r="1461" spans="1:36" x14ac:dyDescent="0.25">
      <c r="A1461" s="40"/>
      <c r="B1461" s="40"/>
      <c r="C1461" s="40"/>
      <c r="D1461" s="40"/>
      <c r="E1461" s="40"/>
      <c r="F1461" s="40"/>
      <c r="G1461" s="40"/>
      <c r="H1461" s="40"/>
      <c r="I1461" s="40"/>
      <c r="J1461" s="40"/>
      <c r="K1461" s="40"/>
      <c r="L1461" s="40"/>
      <c r="M1461" s="40"/>
      <c r="N1461" s="40"/>
      <c r="O1461" s="40"/>
      <c r="P1461" s="40"/>
      <c r="Q1461" s="40"/>
      <c r="R1461" s="40"/>
      <c r="S1461" s="40"/>
      <c r="T1461" s="40"/>
      <c r="U1461" s="40"/>
      <c r="V1461" s="40"/>
      <c r="W1461" s="40"/>
      <c r="X1461" s="40"/>
      <c r="Y1461" s="40"/>
      <c r="Z1461" s="40"/>
      <c r="AA1461" s="40"/>
      <c r="AB1461" s="40"/>
      <c r="AC1461" s="40"/>
      <c r="AD1461" s="40"/>
      <c r="AE1461" s="40"/>
      <c r="AF1461" s="40"/>
      <c r="AG1461" s="40"/>
      <c r="AH1461" s="40"/>
      <c r="AI1461" s="40"/>
      <c r="AJ1461" s="40"/>
    </row>
    <row r="1462" spans="1:36" x14ac:dyDescent="0.25">
      <c r="A1462" s="40"/>
      <c r="B1462" s="40"/>
      <c r="C1462" s="40"/>
      <c r="D1462" s="40"/>
      <c r="E1462" s="40"/>
      <c r="F1462" s="40"/>
      <c r="G1462" s="40"/>
      <c r="H1462" s="40"/>
      <c r="I1462" s="40"/>
      <c r="J1462" s="40"/>
      <c r="K1462" s="40"/>
      <c r="L1462" s="40"/>
      <c r="M1462" s="40"/>
      <c r="N1462" s="40"/>
      <c r="O1462" s="40"/>
      <c r="P1462" s="40"/>
      <c r="Q1462" s="40"/>
      <c r="R1462" s="40"/>
      <c r="S1462" s="40"/>
      <c r="T1462" s="40"/>
      <c r="U1462" s="40"/>
      <c r="V1462" s="40"/>
      <c r="W1462" s="40"/>
      <c r="X1462" s="40"/>
      <c r="Y1462" s="40"/>
      <c r="Z1462" s="40"/>
      <c r="AA1462" s="40"/>
      <c r="AB1462" s="40"/>
      <c r="AC1462" s="40"/>
      <c r="AD1462" s="40"/>
      <c r="AE1462" s="40"/>
      <c r="AF1462" s="40"/>
      <c r="AG1462" s="40"/>
      <c r="AH1462" s="40"/>
      <c r="AI1462" s="40"/>
      <c r="AJ1462" s="40"/>
    </row>
    <row r="1463" spans="1:36" x14ac:dyDescent="0.25">
      <c r="A1463" s="40"/>
      <c r="B1463" s="40"/>
      <c r="C1463" s="40"/>
      <c r="D1463" s="40"/>
      <c r="E1463" s="40"/>
      <c r="F1463" s="40"/>
      <c r="G1463" s="40"/>
      <c r="H1463" s="40"/>
      <c r="I1463" s="40"/>
      <c r="J1463" s="40"/>
      <c r="K1463" s="40"/>
      <c r="L1463" s="40"/>
      <c r="M1463" s="40"/>
      <c r="N1463" s="40"/>
      <c r="O1463" s="40"/>
      <c r="P1463" s="40"/>
      <c r="Q1463" s="40"/>
      <c r="R1463" s="40"/>
      <c r="S1463" s="40"/>
      <c r="T1463" s="40"/>
      <c r="U1463" s="40"/>
      <c r="V1463" s="40"/>
      <c r="W1463" s="40"/>
      <c r="X1463" s="40"/>
      <c r="Y1463" s="40"/>
      <c r="Z1463" s="40"/>
      <c r="AA1463" s="40"/>
      <c r="AB1463" s="40"/>
      <c r="AC1463" s="40"/>
      <c r="AD1463" s="40"/>
      <c r="AE1463" s="40"/>
      <c r="AF1463" s="40"/>
      <c r="AG1463" s="40"/>
      <c r="AH1463" s="40"/>
      <c r="AI1463" s="40"/>
      <c r="AJ1463" s="40"/>
    </row>
    <row r="1464" spans="1:36" x14ac:dyDescent="0.25">
      <c r="A1464" s="40"/>
      <c r="B1464" s="40"/>
      <c r="C1464" s="40"/>
      <c r="D1464" s="40"/>
      <c r="E1464" s="40"/>
      <c r="F1464" s="40"/>
      <c r="G1464" s="40"/>
      <c r="H1464" s="40"/>
      <c r="I1464" s="40"/>
      <c r="J1464" s="40"/>
      <c r="K1464" s="40"/>
      <c r="L1464" s="40"/>
      <c r="M1464" s="40"/>
      <c r="N1464" s="40"/>
      <c r="O1464" s="40"/>
      <c r="P1464" s="40"/>
      <c r="Q1464" s="40"/>
      <c r="R1464" s="40"/>
      <c r="S1464" s="40"/>
      <c r="T1464" s="40"/>
      <c r="U1464" s="40"/>
      <c r="V1464" s="40"/>
      <c r="W1464" s="40"/>
      <c r="X1464" s="40"/>
      <c r="Y1464" s="40"/>
      <c r="Z1464" s="40"/>
      <c r="AA1464" s="40"/>
      <c r="AB1464" s="40"/>
      <c r="AC1464" s="40"/>
      <c r="AD1464" s="40"/>
      <c r="AE1464" s="40"/>
      <c r="AF1464" s="40"/>
      <c r="AG1464" s="40"/>
      <c r="AH1464" s="40"/>
      <c r="AI1464" s="40"/>
      <c r="AJ1464" s="40"/>
    </row>
    <row r="1465" spans="1:36" x14ac:dyDescent="0.25">
      <c r="A1465" s="40"/>
      <c r="B1465" s="40"/>
      <c r="C1465" s="40"/>
      <c r="D1465" s="40"/>
      <c r="E1465" s="40"/>
      <c r="F1465" s="40"/>
      <c r="G1465" s="40"/>
      <c r="H1465" s="40"/>
      <c r="I1465" s="40"/>
      <c r="J1465" s="40"/>
      <c r="K1465" s="40"/>
      <c r="L1465" s="40"/>
      <c r="M1465" s="40"/>
      <c r="N1465" s="40"/>
      <c r="O1465" s="40"/>
      <c r="P1465" s="40"/>
      <c r="Q1465" s="40"/>
      <c r="R1465" s="40"/>
      <c r="S1465" s="40"/>
      <c r="T1465" s="40"/>
      <c r="U1465" s="40"/>
      <c r="V1465" s="40"/>
      <c r="W1465" s="40"/>
      <c r="X1465" s="40"/>
      <c r="Y1465" s="40"/>
      <c r="Z1465" s="40"/>
      <c r="AA1465" s="40"/>
      <c r="AB1465" s="40"/>
      <c r="AC1465" s="40"/>
      <c r="AD1465" s="40"/>
      <c r="AE1465" s="40"/>
      <c r="AF1465" s="40"/>
      <c r="AG1465" s="40"/>
      <c r="AH1465" s="40"/>
      <c r="AI1465" s="40"/>
      <c r="AJ1465" s="40"/>
    </row>
    <row r="1466" spans="1:36" x14ac:dyDescent="0.25">
      <c r="A1466" s="40"/>
      <c r="B1466" s="40"/>
      <c r="C1466" s="40"/>
      <c r="D1466" s="40"/>
      <c r="E1466" s="40"/>
      <c r="F1466" s="40"/>
      <c r="G1466" s="40"/>
      <c r="H1466" s="40"/>
      <c r="I1466" s="40"/>
      <c r="J1466" s="40"/>
      <c r="K1466" s="40"/>
      <c r="L1466" s="40"/>
      <c r="M1466" s="40"/>
      <c r="N1466" s="40"/>
      <c r="O1466" s="40"/>
      <c r="P1466" s="40"/>
      <c r="Q1466" s="40"/>
      <c r="R1466" s="40"/>
      <c r="S1466" s="40"/>
      <c r="T1466" s="40"/>
      <c r="U1466" s="40"/>
      <c r="V1466" s="40"/>
      <c r="W1466" s="40"/>
      <c r="X1466" s="40"/>
      <c r="Y1466" s="40"/>
      <c r="Z1466" s="40"/>
      <c r="AA1466" s="40"/>
      <c r="AB1466" s="40"/>
      <c r="AC1466" s="40"/>
      <c r="AD1466" s="40"/>
      <c r="AE1466" s="40"/>
      <c r="AF1466" s="40"/>
      <c r="AG1466" s="40"/>
      <c r="AH1466" s="40"/>
      <c r="AI1466" s="40"/>
      <c r="AJ1466" s="40"/>
    </row>
    <row r="1467" spans="1:36" x14ac:dyDescent="0.25">
      <c r="A1467" s="40"/>
      <c r="B1467" s="40"/>
      <c r="C1467" s="40"/>
      <c r="D1467" s="40"/>
      <c r="E1467" s="40"/>
      <c r="F1467" s="40"/>
      <c r="G1467" s="40"/>
      <c r="H1467" s="40"/>
      <c r="I1467" s="40"/>
      <c r="J1467" s="40"/>
      <c r="K1467" s="40"/>
      <c r="L1467" s="40"/>
      <c r="M1467" s="40"/>
      <c r="N1467" s="40"/>
      <c r="O1467" s="40"/>
      <c r="P1467" s="40"/>
      <c r="Q1467" s="40"/>
      <c r="R1467" s="40"/>
      <c r="S1467" s="40"/>
      <c r="T1467" s="40"/>
      <c r="U1467" s="40"/>
      <c r="V1467" s="40"/>
      <c r="W1467" s="40"/>
      <c r="X1467" s="40"/>
      <c r="Y1467" s="40"/>
      <c r="Z1467" s="40"/>
      <c r="AA1467" s="40"/>
      <c r="AB1467" s="40"/>
      <c r="AC1467" s="40"/>
      <c r="AD1467" s="40"/>
      <c r="AE1467" s="40"/>
      <c r="AF1467" s="40"/>
      <c r="AG1467" s="40"/>
      <c r="AH1467" s="40"/>
      <c r="AI1467" s="40"/>
      <c r="AJ1467" s="40"/>
    </row>
    <row r="1468" spans="1:36" x14ac:dyDescent="0.25">
      <c r="A1468" s="40"/>
      <c r="B1468" s="40"/>
      <c r="C1468" s="40"/>
      <c r="D1468" s="40"/>
      <c r="E1468" s="40"/>
      <c r="F1468" s="40"/>
      <c r="G1468" s="40"/>
      <c r="H1468" s="40"/>
      <c r="I1468" s="40"/>
      <c r="J1468" s="40"/>
      <c r="K1468" s="40"/>
      <c r="L1468" s="40"/>
      <c r="M1468" s="40"/>
      <c r="N1468" s="40"/>
      <c r="O1468" s="40"/>
      <c r="P1468" s="40"/>
      <c r="Q1468" s="40"/>
      <c r="R1468" s="40"/>
      <c r="S1468" s="40"/>
      <c r="T1468" s="40"/>
      <c r="U1468" s="40"/>
      <c r="V1468" s="40"/>
      <c r="W1468" s="40"/>
      <c r="X1468" s="40"/>
      <c r="Y1468" s="40"/>
      <c r="Z1468" s="40"/>
      <c r="AA1468" s="40"/>
      <c r="AB1468" s="40"/>
      <c r="AC1468" s="40"/>
      <c r="AD1468" s="40"/>
      <c r="AE1468" s="40"/>
      <c r="AF1468" s="40"/>
      <c r="AG1468" s="40"/>
      <c r="AH1468" s="40"/>
      <c r="AI1468" s="40"/>
      <c r="AJ1468" s="40"/>
    </row>
    <row r="1469" spans="1:36" x14ac:dyDescent="0.25">
      <c r="A1469" s="40"/>
      <c r="B1469" s="40"/>
      <c r="C1469" s="40"/>
      <c r="D1469" s="40"/>
      <c r="E1469" s="40"/>
      <c r="F1469" s="40"/>
      <c r="G1469" s="40"/>
      <c r="H1469" s="40"/>
      <c r="I1469" s="40"/>
      <c r="J1469" s="40"/>
      <c r="K1469" s="40"/>
      <c r="L1469" s="40"/>
      <c r="M1469" s="40"/>
      <c r="N1469" s="40"/>
      <c r="O1469" s="40"/>
      <c r="P1469" s="40"/>
      <c r="Q1469" s="40"/>
      <c r="R1469" s="40"/>
      <c r="S1469" s="40"/>
      <c r="T1469" s="40"/>
      <c r="U1469" s="40"/>
      <c r="V1469" s="40"/>
      <c r="W1469" s="40"/>
      <c r="X1469" s="40"/>
      <c r="Y1469" s="40"/>
      <c r="Z1469" s="40"/>
      <c r="AA1469" s="40"/>
      <c r="AB1469" s="40"/>
      <c r="AC1469" s="40"/>
      <c r="AD1469" s="40"/>
      <c r="AE1469" s="40"/>
      <c r="AF1469" s="40"/>
      <c r="AG1469" s="40"/>
      <c r="AH1469" s="40"/>
      <c r="AI1469" s="40"/>
      <c r="AJ1469" s="40"/>
    </row>
    <row r="1470" spans="1:36" x14ac:dyDescent="0.25">
      <c r="A1470" s="40"/>
      <c r="B1470" s="40"/>
      <c r="C1470" s="40"/>
      <c r="D1470" s="40"/>
      <c r="E1470" s="40"/>
      <c r="F1470" s="40"/>
      <c r="G1470" s="40"/>
      <c r="H1470" s="40"/>
      <c r="I1470" s="40"/>
      <c r="J1470" s="40"/>
      <c r="K1470" s="40"/>
      <c r="L1470" s="40"/>
      <c r="M1470" s="40"/>
      <c r="N1470" s="40"/>
      <c r="O1470" s="40"/>
      <c r="P1470" s="40"/>
      <c r="Q1470" s="40"/>
      <c r="R1470" s="40"/>
      <c r="S1470" s="40"/>
      <c r="T1470" s="40"/>
      <c r="U1470" s="40"/>
      <c r="V1470" s="40"/>
      <c r="W1470" s="40"/>
      <c r="X1470" s="40"/>
      <c r="Y1470" s="40"/>
      <c r="Z1470" s="40"/>
      <c r="AA1470" s="40"/>
      <c r="AB1470" s="40"/>
      <c r="AC1470" s="40"/>
      <c r="AD1470" s="40"/>
      <c r="AE1470" s="40"/>
      <c r="AF1470" s="40"/>
      <c r="AG1470" s="40"/>
      <c r="AH1470" s="40"/>
      <c r="AI1470" s="40"/>
      <c r="AJ1470" s="40"/>
    </row>
    <row r="1471" spans="1:36" x14ac:dyDescent="0.25">
      <c r="A1471" s="40"/>
      <c r="B1471" s="40"/>
      <c r="C1471" s="40"/>
      <c r="D1471" s="40"/>
      <c r="E1471" s="40"/>
      <c r="F1471" s="40"/>
      <c r="G1471" s="40"/>
      <c r="H1471" s="40"/>
      <c r="I1471" s="40"/>
      <c r="J1471" s="40"/>
      <c r="K1471" s="40"/>
      <c r="L1471" s="40"/>
      <c r="M1471" s="40"/>
      <c r="N1471" s="40"/>
      <c r="O1471" s="40"/>
      <c r="P1471" s="40"/>
      <c r="Q1471" s="40"/>
      <c r="R1471" s="40"/>
      <c r="S1471" s="40"/>
      <c r="T1471" s="40"/>
      <c r="U1471" s="40"/>
      <c r="V1471" s="40"/>
      <c r="W1471" s="40"/>
      <c r="X1471" s="40"/>
      <c r="Y1471" s="40"/>
      <c r="Z1471" s="40"/>
      <c r="AA1471" s="40"/>
      <c r="AB1471" s="40"/>
      <c r="AC1471" s="40"/>
      <c r="AD1471" s="40"/>
      <c r="AE1471" s="40"/>
      <c r="AF1471" s="40"/>
      <c r="AG1471" s="40"/>
      <c r="AH1471" s="40"/>
      <c r="AI1471" s="40"/>
      <c r="AJ1471" s="40"/>
    </row>
    <row r="1472" spans="1:36" x14ac:dyDescent="0.25">
      <c r="A1472" s="40"/>
      <c r="B1472" s="40"/>
      <c r="C1472" s="40"/>
      <c r="D1472" s="40"/>
      <c r="E1472" s="40"/>
      <c r="F1472" s="40"/>
      <c r="G1472" s="40"/>
      <c r="H1472" s="40"/>
      <c r="I1472" s="40"/>
      <c r="J1472" s="40"/>
      <c r="K1472" s="40"/>
      <c r="L1472" s="40"/>
      <c r="M1472" s="40"/>
      <c r="N1472" s="40"/>
      <c r="O1472" s="40"/>
      <c r="P1472" s="40"/>
      <c r="Q1472" s="40"/>
      <c r="R1472" s="40"/>
      <c r="S1472" s="40"/>
      <c r="T1472" s="40"/>
      <c r="U1472" s="40"/>
      <c r="V1472" s="40"/>
      <c r="W1472" s="40"/>
      <c r="X1472" s="40"/>
      <c r="Y1472" s="40"/>
      <c r="Z1472" s="40"/>
      <c r="AA1472" s="40"/>
      <c r="AB1472" s="40"/>
      <c r="AC1472" s="40"/>
      <c r="AD1472" s="40"/>
      <c r="AE1472" s="40"/>
      <c r="AF1472" s="40"/>
      <c r="AG1472" s="40"/>
      <c r="AH1472" s="40"/>
      <c r="AI1472" s="40"/>
      <c r="AJ1472" s="40"/>
    </row>
    <row r="1473" spans="1:36" x14ac:dyDescent="0.25">
      <c r="A1473" s="40"/>
      <c r="B1473" s="40"/>
      <c r="C1473" s="40"/>
      <c r="D1473" s="40"/>
      <c r="E1473" s="40"/>
      <c r="F1473" s="40"/>
      <c r="G1473" s="40"/>
      <c r="H1473" s="40"/>
      <c r="I1473" s="40"/>
      <c r="J1473" s="40"/>
      <c r="K1473" s="40"/>
      <c r="L1473" s="40"/>
      <c r="M1473" s="40"/>
      <c r="N1473" s="40"/>
      <c r="O1473" s="40"/>
      <c r="P1473" s="40"/>
      <c r="Q1473" s="40"/>
      <c r="R1473" s="40"/>
      <c r="S1473" s="40"/>
      <c r="T1473" s="40"/>
      <c r="U1473" s="40"/>
      <c r="V1473" s="40"/>
      <c r="W1473" s="40"/>
      <c r="X1473" s="40"/>
      <c r="Y1473" s="40"/>
      <c r="Z1473" s="40"/>
      <c r="AA1473" s="40"/>
      <c r="AB1473" s="40"/>
      <c r="AC1473" s="40"/>
      <c r="AD1473" s="40"/>
      <c r="AE1473" s="40"/>
      <c r="AF1473" s="40"/>
      <c r="AG1473" s="40"/>
      <c r="AH1473" s="40"/>
      <c r="AI1473" s="40"/>
      <c r="AJ1473" s="40"/>
    </row>
    <row r="1474" spans="1:36" x14ac:dyDescent="0.25">
      <c r="A1474" s="40"/>
      <c r="B1474" s="40"/>
      <c r="C1474" s="40"/>
      <c r="D1474" s="40"/>
      <c r="E1474" s="40"/>
      <c r="F1474" s="40"/>
      <c r="G1474" s="40"/>
      <c r="H1474" s="40"/>
      <c r="I1474" s="40"/>
      <c r="J1474" s="40"/>
      <c r="K1474" s="40"/>
      <c r="L1474" s="40"/>
      <c r="M1474" s="40"/>
      <c r="N1474" s="40"/>
      <c r="O1474" s="40"/>
      <c r="P1474" s="40"/>
      <c r="Q1474" s="40"/>
      <c r="R1474" s="40"/>
      <c r="S1474" s="40"/>
      <c r="T1474" s="40"/>
      <c r="U1474" s="40"/>
      <c r="V1474" s="40"/>
      <c r="W1474" s="40"/>
      <c r="X1474" s="40"/>
      <c r="Y1474" s="40"/>
      <c r="Z1474" s="40"/>
      <c r="AA1474" s="40"/>
      <c r="AB1474" s="40"/>
      <c r="AC1474" s="40"/>
      <c r="AD1474" s="40"/>
      <c r="AE1474" s="40"/>
      <c r="AF1474" s="40"/>
      <c r="AG1474" s="40"/>
      <c r="AH1474" s="40"/>
      <c r="AI1474" s="40"/>
      <c r="AJ1474" s="40"/>
    </row>
    <row r="1475" spans="1:36" x14ac:dyDescent="0.25">
      <c r="A1475" s="40"/>
      <c r="B1475" s="40"/>
      <c r="C1475" s="40"/>
      <c r="D1475" s="40"/>
      <c r="E1475" s="40"/>
      <c r="F1475" s="40"/>
      <c r="G1475" s="40"/>
      <c r="H1475" s="40"/>
      <c r="I1475" s="40"/>
      <c r="J1475" s="40"/>
      <c r="K1475" s="40"/>
      <c r="L1475" s="40"/>
      <c r="M1475" s="40"/>
      <c r="N1475" s="40"/>
      <c r="O1475" s="40"/>
      <c r="P1475" s="40"/>
      <c r="Q1475" s="40"/>
      <c r="R1475" s="40"/>
      <c r="S1475" s="40"/>
      <c r="T1475" s="40"/>
      <c r="U1475" s="40"/>
      <c r="V1475" s="40"/>
      <c r="W1475" s="40"/>
      <c r="X1475" s="40"/>
      <c r="Y1475" s="40"/>
      <c r="Z1475" s="40"/>
      <c r="AA1475" s="40"/>
      <c r="AB1475" s="40"/>
      <c r="AC1475" s="40"/>
      <c r="AD1475" s="40"/>
      <c r="AE1475" s="40"/>
      <c r="AF1475" s="40"/>
      <c r="AG1475" s="40"/>
      <c r="AH1475" s="40"/>
      <c r="AI1475" s="40"/>
      <c r="AJ1475" s="40"/>
    </row>
    <row r="1476" spans="1:36" x14ac:dyDescent="0.25">
      <c r="A1476" s="40"/>
      <c r="B1476" s="40"/>
      <c r="C1476" s="40"/>
      <c r="D1476" s="40"/>
      <c r="E1476" s="40"/>
      <c r="F1476" s="40"/>
      <c r="G1476" s="40"/>
      <c r="H1476" s="40"/>
      <c r="I1476" s="40"/>
      <c r="J1476" s="40"/>
      <c r="K1476" s="40"/>
      <c r="L1476" s="40"/>
      <c r="M1476" s="40"/>
      <c r="N1476" s="40"/>
      <c r="O1476" s="40"/>
      <c r="P1476" s="40"/>
      <c r="Q1476" s="40"/>
      <c r="R1476" s="40"/>
      <c r="S1476" s="40"/>
      <c r="T1476" s="40"/>
      <c r="U1476" s="40"/>
      <c r="V1476" s="40"/>
      <c r="W1476" s="40"/>
      <c r="X1476" s="40"/>
      <c r="Y1476" s="40"/>
      <c r="Z1476" s="40"/>
      <c r="AA1476" s="40"/>
      <c r="AB1476" s="40"/>
      <c r="AC1476" s="40"/>
      <c r="AD1476" s="40"/>
      <c r="AE1476" s="40"/>
      <c r="AF1476" s="40"/>
      <c r="AG1476" s="40"/>
      <c r="AH1476" s="40"/>
      <c r="AI1476" s="40"/>
      <c r="AJ1476" s="40"/>
    </row>
    <row r="1477" spans="1:36" x14ac:dyDescent="0.25">
      <c r="A1477" s="40"/>
      <c r="B1477" s="40"/>
      <c r="C1477" s="40"/>
      <c r="D1477" s="40"/>
      <c r="E1477" s="40"/>
      <c r="F1477" s="40"/>
      <c r="G1477" s="40"/>
      <c r="H1477" s="40"/>
      <c r="I1477" s="40"/>
      <c r="J1477" s="40"/>
      <c r="K1477" s="40"/>
      <c r="L1477" s="40"/>
      <c r="M1477" s="40"/>
      <c r="N1477" s="40"/>
      <c r="O1477" s="40"/>
      <c r="P1477" s="40"/>
      <c r="Q1477" s="40"/>
      <c r="R1477" s="40"/>
      <c r="S1477" s="40"/>
      <c r="T1477" s="40"/>
      <c r="U1477" s="40"/>
      <c r="V1477" s="40"/>
      <c r="W1477" s="40"/>
      <c r="X1477" s="40"/>
      <c r="Y1477" s="40"/>
      <c r="Z1477" s="40"/>
      <c r="AA1477" s="40"/>
      <c r="AB1477" s="40"/>
      <c r="AC1477" s="40"/>
      <c r="AD1477" s="40"/>
      <c r="AE1477" s="40"/>
      <c r="AF1477" s="40"/>
      <c r="AG1477" s="40"/>
      <c r="AH1477" s="40"/>
      <c r="AI1477" s="40"/>
      <c r="AJ1477" s="40"/>
    </row>
    <row r="1478" spans="1:36" x14ac:dyDescent="0.25">
      <c r="A1478" s="40"/>
      <c r="B1478" s="40"/>
      <c r="C1478" s="40"/>
      <c r="D1478" s="40"/>
      <c r="E1478" s="40"/>
      <c r="F1478" s="40"/>
      <c r="G1478" s="40"/>
      <c r="H1478" s="40"/>
      <c r="I1478" s="40"/>
      <c r="J1478" s="40"/>
      <c r="K1478" s="40"/>
      <c r="L1478" s="40"/>
      <c r="M1478" s="40"/>
      <c r="N1478" s="40"/>
      <c r="O1478" s="40"/>
      <c r="P1478" s="40"/>
      <c r="Q1478" s="40"/>
      <c r="R1478" s="40"/>
      <c r="S1478" s="40"/>
      <c r="T1478" s="40"/>
      <c r="U1478" s="40"/>
      <c r="V1478" s="40"/>
      <c r="W1478" s="40"/>
      <c r="X1478" s="40"/>
      <c r="Y1478" s="40"/>
      <c r="Z1478" s="40"/>
      <c r="AA1478" s="40"/>
      <c r="AB1478" s="40"/>
      <c r="AC1478" s="40"/>
      <c r="AD1478" s="40"/>
      <c r="AE1478" s="40"/>
      <c r="AF1478" s="40"/>
      <c r="AG1478" s="40"/>
      <c r="AH1478" s="40"/>
      <c r="AI1478" s="40"/>
      <c r="AJ1478" s="40"/>
    </row>
    <row r="1479" spans="1:36" x14ac:dyDescent="0.25">
      <c r="A1479" s="40"/>
      <c r="B1479" s="40"/>
      <c r="C1479" s="40"/>
      <c r="D1479" s="40"/>
      <c r="E1479" s="40"/>
      <c r="F1479" s="40"/>
      <c r="G1479" s="40"/>
      <c r="H1479" s="40"/>
      <c r="I1479" s="40"/>
      <c r="J1479" s="40"/>
      <c r="K1479" s="40"/>
      <c r="L1479" s="40"/>
      <c r="M1479" s="40"/>
      <c r="N1479" s="40"/>
      <c r="O1479" s="40"/>
      <c r="P1479" s="40"/>
      <c r="Q1479" s="40"/>
      <c r="R1479" s="40"/>
      <c r="S1479" s="40"/>
      <c r="T1479" s="40"/>
      <c r="U1479" s="40"/>
      <c r="V1479" s="40"/>
      <c r="W1479" s="40"/>
      <c r="X1479" s="40"/>
      <c r="Y1479" s="40"/>
      <c r="Z1479" s="40"/>
      <c r="AA1479" s="40"/>
      <c r="AB1479" s="40"/>
      <c r="AC1479" s="40"/>
      <c r="AD1479" s="40"/>
      <c r="AE1479" s="40"/>
      <c r="AF1479" s="40"/>
      <c r="AG1479" s="40"/>
      <c r="AH1479" s="40"/>
      <c r="AI1479" s="40"/>
      <c r="AJ1479" s="40"/>
    </row>
    <row r="1480" spans="1:36" x14ac:dyDescent="0.25">
      <c r="A1480" s="40"/>
      <c r="B1480" s="40"/>
      <c r="C1480" s="40"/>
      <c r="D1480" s="40"/>
      <c r="E1480" s="40"/>
      <c r="F1480" s="40"/>
      <c r="G1480" s="40"/>
      <c r="H1480" s="40"/>
      <c r="I1480" s="40"/>
      <c r="J1480" s="40"/>
      <c r="K1480" s="40"/>
      <c r="L1480" s="40"/>
      <c r="M1480" s="40"/>
      <c r="N1480" s="40"/>
      <c r="O1480" s="40"/>
      <c r="P1480" s="40"/>
      <c r="Q1480" s="40"/>
      <c r="R1480" s="40"/>
      <c r="S1480" s="40"/>
      <c r="T1480" s="40"/>
      <c r="U1480" s="40"/>
      <c r="V1480" s="40"/>
      <c r="W1480" s="40"/>
      <c r="X1480" s="40"/>
      <c r="Y1480" s="40"/>
      <c r="Z1480" s="40"/>
      <c r="AA1480" s="40"/>
      <c r="AB1480" s="40"/>
      <c r="AC1480" s="40"/>
      <c r="AD1480" s="40"/>
      <c r="AE1480" s="40"/>
      <c r="AF1480" s="40"/>
      <c r="AG1480" s="40"/>
      <c r="AH1480" s="40"/>
      <c r="AI1480" s="40"/>
      <c r="AJ1480" s="40"/>
    </row>
    <row r="1481" spans="1:36" x14ac:dyDescent="0.25">
      <c r="A1481" s="40"/>
      <c r="B1481" s="40"/>
      <c r="C1481" s="40"/>
      <c r="D1481" s="40"/>
      <c r="E1481" s="40"/>
      <c r="F1481" s="40"/>
      <c r="G1481" s="40"/>
      <c r="H1481" s="40"/>
      <c r="I1481" s="40"/>
      <c r="J1481" s="40"/>
      <c r="K1481" s="40"/>
      <c r="L1481" s="40"/>
      <c r="M1481" s="40"/>
      <c r="N1481" s="40"/>
      <c r="O1481" s="40"/>
      <c r="P1481" s="40"/>
      <c r="Q1481" s="40"/>
      <c r="R1481" s="40"/>
      <c r="S1481" s="40"/>
      <c r="T1481" s="40"/>
      <c r="U1481" s="40"/>
      <c r="V1481" s="40"/>
      <c r="W1481" s="40"/>
      <c r="X1481" s="40"/>
      <c r="Y1481" s="40"/>
      <c r="Z1481" s="40"/>
      <c r="AA1481" s="40"/>
      <c r="AB1481" s="40"/>
      <c r="AC1481" s="40"/>
      <c r="AD1481" s="40"/>
      <c r="AE1481" s="40"/>
      <c r="AF1481" s="40"/>
      <c r="AG1481" s="40"/>
      <c r="AH1481" s="40"/>
      <c r="AI1481" s="40"/>
      <c r="AJ1481" s="40"/>
    </row>
    <row r="1482" spans="1:36" x14ac:dyDescent="0.25">
      <c r="A1482" s="40"/>
      <c r="B1482" s="40"/>
      <c r="C1482" s="40"/>
      <c r="D1482" s="40"/>
      <c r="E1482" s="40"/>
      <c r="F1482" s="40"/>
      <c r="G1482" s="40"/>
      <c r="H1482" s="40"/>
      <c r="I1482" s="40"/>
      <c r="J1482" s="40"/>
      <c r="K1482" s="40"/>
      <c r="L1482" s="40"/>
      <c r="M1482" s="40"/>
      <c r="N1482" s="40"/>
      <c r="O1482" s="40"/>
      <c r="P1482" s="40"/>
      <c r="Q1482" s="40"/>
      <c r="R1482" s="40"/>
      <c r="S1482" s="40"/>
      <c r="T1482" s="40"/>
      <c r="U1482" s="40"/>
      <c r="V1482" s="40"/>
      <c r="W1482" s="40"/>
      <c r="X1482" s="40"/>
      <c r="Y1482" s="40"/>
      <c r="Z1482" s="40"/>
      <c r="AA1482" s="40"/>
      <c r="AB1482" s="40"/>
      <c r="AC1482" s="40"/>
      <c r="AD1482" s="40"/>
      <c r="AE1482" s="40"/>
      <c r="AF1482" s="40"/>
      <c r="AG1482" s="40"/>
      <c r="AH1482" s="40"/>
      <c r="AI1482" s="40"/>
      <c r="AJ1482" s="40"/>
    </row>
    <row r="1483" spans="1:36" x14ac:dyDescent="0.25">
      <c r="A1483" s="40"/>
      <c r="B1483" s="40"/>
      <c r="C1483" s="40"/>
      <c r="D1483" s="40"/>
      <c r="E1483" s="40"/>
      <c r="F1483" s="40"/>
      <c r="G1483" s="40"/>
      <c r="H1483" s="40"/>
      <c r="I1483" s="40"/>
      <c r="J1483" s="40"/>
      <c r="K1483" s="40"/>
      <c r="L1483" s="40"/>
      <c r="M1483" s="40"/>
      <c r="N1483" s="40"/>
      <c r="O1483" s="40"/>
      <c r="P1483" s="40"/>
      <c r="Q1483" s="40"/>
      <c r="R1483" s="40"/>
      <c r="S1483" s="40"/>
      <c r="T1483" s="40"/>
      <c r="U1483" s="40"/>
      <c r="V1483" s="40"/>
      <c r="W1483" s="40"/>
      <c r="X1483" s="40"/>
      <c r="Y1483" s="40"/>
      <c r="Z1483" s="40"/>
      <c r="AA1483" s="40"/>
      <c r="AB1483" s="40"/>
      <c r="AC1483" s="40"/>
      <c r="AD1483" s="40"/>
      <c r="AE1483" s="40"/>
      <c r="AF1483" s="40"/>
      <c r="AG1483" s="40"/>
      <c r="AH1483" s="40"/>
      <c r="AI1483" s="40"/>
      <c r="AJ1483" s="40"/>
    </row>
    <row r="1484" spans="1:36" x14ac:dyDescent="0.25">
      <c r="A1484" s="40"/>
      <c r="B1484" s="40"/>
      <c r="C1484" s="40"/>
      <c r="D1484" s="40"/>
      <c r="E1484" s="40"/>
      <c r="F1484" s="40"/>
      <c r="G1484" s="40"/>
      <c r="H1484" s="40"/>
      <c r="I1484" s="40"/>
      <c r="J1484" s="40"/>
      <c r="K1484" s="40"/>
      <c r="L1484" s="40"/>
      <c r="M1484" s="40"/>
      <c r="N1484" s="40"/>
      <c r="O1484" s="40"/>
      <c r="P1484" s="40"/>
      <c r="Q1484" s="40"/>
      <c r="R1484" s="40"/>
      <c r="S1484" s="40"/>
      <c r="T1484" s="40"/>
      <c r="U1484" s="40"/>
      <c r="V1484" s="40"/>
      <c r="W1484" s="40"/>
      <c r="X1484" s="40"/>
      <c r="Y1484" s="40"/>
      <c r="Z1484" s="40"/>
      <c r="AA1484" s="40"/>
      <c r="AB1484" s="40"/>
      <c r="AC1484" s="40"/>
      <c r="AD1484" s="40"/>
      <c r="AE1484" s="40"/>
      <c r="AF1484" s="40"/>
      <c r="AG1484" s="40"/>
      <c r="AH1484" s="40"/>
      <c r="AI1484" s="40"/>
      <c r="AJ1484" s="40"/>
    </row>
    <row r="1485" spans="1:36" x14ac:dyDescent="0.25">
      <c r="A1485" s="40"/>
      <c r="B1485" s="40"/>
      <c r="C1485" s="40"/>
      <c r="D1485" s="40"/>
      <c r="E1485" s="40"/>
      <c r="F1485" s="40"/>
      <c r="G1485" s="40"/>
      <c r="H1485" s="40"/>
      <c r="I1485" s="40"/>
      <c r="J1485" s="40"/>
      <c r="K1485" s="40"/>
      <c r="L1485" s="40"/>
      <c r="M1485" s="40"/>
      <c r="N1485" s="40"/>
      <c r="O1485" s="40"/>
      <c r="P1485" s="40"/>
      <c r="Q1485" s="40"/>
      <c r="R1485" s="40"/>
      <c r="S1485" s="40"/>
      <c r="T1485" s="40"/>
      <c r="U1485" s="40"/>
      <c r="V1485" s="40"/>
      <c r="W1485" s="40"/>
      <c r="X1485" s="40"/>
      <c r="Y1485" s="40"/>
      <c r="Z1485" s="40"/>
      <c r="AA1485" s="40"/>
      <c r="AB1485" s="40"/>
      <c r="AC1485" s="40"/>
      <c r="AD1485" s="40"/>
      <c r="AE1485" s="40"/>
      <c r="AF1485" s="40"/>
      <c r="AG1485" s="40"/>
      <c r="AH1485" s="40"/>
      <c r="AI1485" s="40"/>
      <c r="AJ1485" s="40"/>
    </row>
    <row r="1486" spans="1:36" x14ac:dyDescent="0.25">
      <c r="A1486" s="40"/>
      <c r="B1486" s="40"/>
      <c r="C1486" s="40"/>
      <c r="D1486" s="40"/>
      <c r="E1486" s="40"/>
      <c r="F1486" s="40"/>
      <c r="G1486" s="40"/>
      <c r="H1486" s="40"/>
      <c r="I1486" s="40"/>
      <c r="J1486" s="40"/>
      <c r="K1486" s="40"/>
      <c r="L1486" s="40"/>
      <c r="M1486" s="40"/>
      <c r="N1486" s="40"/>
      <c r="O1486" s="40"/>
      <c r="P1486" s="40"/>
      <c r="Q1486" s="40"/>
      <c r="R1486" s="40"/>
      <c r="S1486" s="40"/>
      <c r="T1486" s="40"/>
      <c r="U1486" s="40"/>
      <c r="V1486" s="40"/>
      <c r="W1486" s="40"/>
      <c r="X1486" s="40"/>
      <c r="Y1486" s="40"/>
      <c r="Z1486" s="40"/>
      <c r="AA1486" s="40"/>
      <c r="AB1486" s="40"/>
      <c r="AC1486" s="40"/>
      <c r="AD1486" s="40"/>
      <c r="AE1486" s="40"/>
      <c r="AF1486" s="40"/>
      <c r="AG1486" s="40"/>
      <c r="AH1486" s="40"/>
      <c r="AI1486" s="40"/>
      <c r="AJ1486" s="40"/>
    </row>
    <row r="1487" spans="1:36" x14ac:dyDescent="0.25">
      <c r="A1487" s="40"/>
      <c r="B1487" s="40"/>
      <c r="C1487" s="40"/>
      <c r="D1487" s="40"/>
      <c r="E1487" s="40"/>
      <c r="F1487" s="40"/>
      <c r="G1487" s="40"/>
      <c r="H1487" s="40"/>
      <c r="I1487" s="40"/>
      <c r="J1487" s="40"/>
      <c r="K1487" s="40"/>
      <c r="L1487" s="40"/>
      <c r="M1487" s="40"/>
      <c r="N1487" s="40"/>
      <c r="O1487" s="40"/>
      <c r="P1487" s="40"/>
      <c r="Q1487" s="40"/>
      <c r="R1487" s="40"/>
      <c r="S1487" s="40"/>
      <c r="T1487" s="40"/>
      <c r="U1487" s="40"/>
      <c r="V1487" s="40"/>
      <c r="W1487" s="40"/>
      <c r="X1487" s="40"/>
      <c r="Y1487" s="40"/>
      <c r="Z1487" s="40"/>
      <c r="AA1487" s="40"/>
      <c r="AB1487" s="40"/>
      <c r="AC1487" s="40"/>
      <c r="AD1487" s="40"/>
      <c r="AE1487" s="40"/>
      <c r="AF1487" s="40"/>
      <c r="AG1487" s="40"/>
      <c r="AH1487" s="40"/>
      <c r="AI1487" s="40"/>
      <c r="AJ1487" s="40"/>
    </row>
    <row r="1488" spans="1:36" x14ac:dyDescent="0.25">
      <c r="A1488" s="40"/>
      <c r="B1488" s="40"/>
      <c r="C1488" s="40"/>
      <c r="D1488" s="40"/>
      <c r="E1488" s="40"/>
      <c r="F1488" s="40"/>
      <c r="G1488" s="40"/>
      <c r="H1488" s="40"/>
      <c r="I1488" s="40"/>
      <c r="J1488" s="40"/>
      <c r="K1488" s="40"/>
      <c r="L1488" s="40"/>
      <c r="M1488" s="40"/>
      <c r="N1488" s="40"/>
      <c r="O1488" s="40"/>
      <c r="P1488" s="40"/>
      <c r="Q1488" s="40"/>
      <c r="R1488" s="40"/>
      <c r="S1488" s="40"/>
      <c r="T1488" s="40"/>
      <c r="U1488" s="40"/>
      <c r="V1488" s="40"/>
      <c r="W1488" s="40"/>
      <c r="X1488" s="40"/>
      <c r="Y1488" s="40"/>
      <c r="Z1488" s="40"/>
      <c r="AA1488" s="40"/>
      <c r="AB1488" s="40"/>
      <c r="AC1488" s="40"/>
      <c r="AD1488" s="40"/>
      <c r="AE1488" s="40"/>
      <c r="AF1488" s="40"/>
      <c r="AG1488" s="40"/>
      <c r="AH1488" s="40"/>
      <c r="AI1488" s="40"/>
      <c r="AJ1488" s="40"/>
    </row>
    <row r="1489" spans="1:36" x14ac:dyDescent="0.25">
      <c r="A1489" s="40"/>
      <c r="B1489" s="40"/>
      <c r="C1489" s="40"/>
      <c r="D1489" s="40"/>
      <c r="E1489" s="40"/>
      <c r="F1489" s="40"/>
      <c r="G1489" s="40"/>
      <c r="H1489" s="40"/>
      <c r="I1489" s="40"/>
      <c r="J1489" s="40"/>
      <c r="K1489" s="40"/>
      <c r="L1489" s="40"/>
      <c r="M1489" s="40"/>
      <c r="N1489" s="40"/>
      <c r="O1489" s="40"/>
      <c r="P1489" s="40"/>
      <c r="Q1489" s="40"/>
      <c r="R1489" s="40"/>
      <c r="S1489" s="40"/>
      <c r="T1489" s="40"/>
      <c r="U1489" s="40"/>
      <c r="V1489" s="40"/>
      <c r="W1489" s="40"/>
      <c r="X1489" s="40"/>
      <c r="Y1489" s="40"/>
      <c r="Z1489" s="40"/>
      <c r="AA1489" s="40"/>
      <c r="AB1489" s="40"/>
      <c r="AC1489" s="40"/>
      <c r="AD1489" s="40"/>
      <c r="AE1489" s="40"/>
      <c r="AF1489" s="40"/>
      <c r="AG1489" s="40"/>
      <c r="AH1489" s="40"/>
      <c r="AI1489" s="40"/>
      <c r="AJ1489" s="40"/>
    </row>
    <row r="1490" spans="1:36" x14ac:dyDescent="0.25">
      <c r="A1490" s="40"/>
      <c r="B1490" s="40"/>
      <c r="C1490" s="40"/>
      <c r="D1490" s="40"/>
      <c r="E1490" s="40"/>
      <c r="F1490" s="40"/>
      <c r="G1490" s="40"/>
      <c r="H1490" s="40"/>
      <c r="I1490" s="40"/>
      <c r="J1490" s="40"/>
      <c r="K1490" s="40"/>
      <c r="L1490" s="40"/>
      <c r="M1490" s="40"/>
      <c r="N1490" s="40"/>
      <c r="O1490" s="40"/>
      <c r="P1490" s="40"/>
      <c r="Q1490" s="40"/>
      <c r="R1490" s="40"/>
      <c r="S1490" s="40"/>
      <c r="T1490" s="40"/>
      <c r="U1490" s="40"/>
      <c r="V1490" s="40"/>
      <c r="W1490" s="40"/>
      <c r="X1490" s="40"/>
      <c r="Y1490" s="40"/>
      <c r="Z1490" s="40"/>
      <c r="AA1490" s="40"/>
      <c r="AB1490" s="40"/>
      <c r="AC1490" s="40"/>
      <c r="AD1490" s="40"/>
      <c r="AE1490" s="40"/>
      <c r="AF1490" s="40"/>
      <c r="AG1490" s="40"/>
      <c r="AH1490" s="40"/>
      <c r="AI1490" s="40"/>
      <c r="AJ1490" s="40"/>
    </row>
    <row r="1491" spans="1:36" x14ac:dyDescent="0.25">
      <c r="A1491" s="40"/>
      <c r="B1491" s="40"/>
      <c r="C1491" s="40"/>
      <c r="D1491" s="40"/>
      <c r="E1491" s="40"/>
      <c r="F1491" s="40"/>
      <c r="G1491" s="40"/>
      <c r="H1491" s="40"/>
      <c r="I1491" s="40"/>
      <c r="J1491" s="40"/>
      <c r="K1491" s="40"/>
      <c r="L1491" s="40"/>
      <c r="M1491" s="40"/>
      <c r="N1491" s="40"/>
      <c r="O1491" s="40"/>
      <c r="P1491" s="40"/>
      <c r="Q1491" s="40"/>
      <c r="R1491" s="40"/>
      <c r="S1491" s="40"/>
      <c r="T1491" s="40"/>
      <c r="U1491" s="40"/>
      <c r="V1491" s="40"/>
      <c r="W1491" s="40"/>
      <c r="X1491" s="40"/>
      <c r="Y1491" s="40"/>
      <c r="Z1491" s="40"/>
      <c r="AA1491" s="40"/>
      <c r="AB1491" s="40"/>
      <c r="AC1491" s="40"/>
      <c r="AD1491" s="40"/>
      <c r="AE1491" s="40"/>
      <c r="AF1491" s="40"/>
      <c r="AG1491" s="40"/>
      <c r="AH1491" s="40"/>
      <c r="AI1491" s="40"/>
      <c r="AJ1491" s="40"/>
    </row>
    <row r="1492" spans="1:36" x14ac:dyDescent="0.25">
      <c r="A1492" s="40"/>
      <c r="B1492" s="40"/>
      <c r="C1492" s="40"/>
      <c r="D1492" s="40"/>
      <c r="E1492" s="40"/>
      <c r="F1492" s="40"/>
      <c r="G1492" s="40"/>
      <c r="H1492" s="40"/>
      <c r="I1492" s="40"/>
      <c r="J1492" s="40"/>
      <c r="K1492" s="40"/>
      <c r="L1492" s="40"/>
      <c r="M1492" s="40"/>
      <c r="N1492" s="40"/>
      <c r="O1492" s="40"/>
      <c r="P1492" s="40"/>
      <c r="Q1492" s="40"/>
      <c r="R1492" s="40"/>
      <c r="S1492" s="40"/>
      <c r="T1492" s="40"/>
      <c r="U1492" s="40"/>
      <c r="V1492" s="40"/>
      <c r="W1492" s="40"/>
      <c r="X1492" s="40"/>
      <c r="Y1492" s="40"/>
      <c r="Z1492" s="40"/>
      <c r="AA1492" s="40"/>
      <c r="AB1492" s="40"/>
      <c r="AC1492" s="40"/>
      <c r="AD1492" s="40"/>
      <c r="AE1492" s="40"/>
      <c r="AF1492" s="40"/>
      <c r="AG1492" s="40"/>
      <c r="AH1492" s="40"/>
      <c r="AI1492" s="40"/>
      <c r="AJ1492" s="40"/>
    </row>
    <row r="1493" spans="1:36" x14ac:dyDescent="0.25">
      <c r="A1493" s="40"/>
      <c r="B1493" s="40"/>
      <c r="C1493" s="40"/>
      <c r="D1493" s="40"/>
      <c r="E1493" s="40"/>
      <c r="F1493" s="40"/>
      <c r="G1493" s="40"/>
      <c r="H1493" s="40"/>
      <c r="I1493" s="40"/>
      <c r="J1493" s="40"/>
      <c r="K1493" s="40"/>
      <c r="L1493" s="40"/>
      <c r="M1493" s="40"/>
      <c r="N1493" s="40"/>
      <c r="O1493" s="40"/>
      <c r="P1493" s="40"/>
      <c r="Q1493" s="40"/>
      <c r="R1493" s="40"/>
      <c r="S1493" s="40"/>
      <c r="T1493" s="40"/>
      <c r="U1493" s="40"/>
      <c r="V1493" s="40"/>
      <c r="W1493" s="40"/>
      <c r="X1493" s="40"/>
      <c r="Y1493" s="40"/>
      <c r="Z1493" s="40"/>
      <c r="AA1493" s="40"/>
      <c r="AB1493" s="40"/>
      <c r="AC1493" s="40"/>
      <c r="AD1493" s="40"/>
      <c r="AE1493" s="40"/>
      <c r="AF1493" s="40"/>
      <c r="AG1493" s="40"/>
      <c r="AH1493" s="40"/>
      <c r="AI1493" s="40"/>
      <c r="AJ1493" s="40"/>
    </row>
    <row r="1494" spans="1:36" x14ac:dyDescent="0.25">
      <c r="A1494" s="40"/>
      <c r="B1494" s="40"/>
      <c r="C1494" s="40"/>
      <c r="D1494" s="40"/>
      <c r="E1494" s="40"/>
      <c r="F1494" s="40"/>
      <c r="G1494" s="40"/>
      <c r="H1494" s="40"/>
      <c r="I1494" s="40"/>
      <c r="J1494" s="40"/>
      <c r="K1494" s="40"/>
      <c r="L1494" s="40"/>
      <c r="M1494" s="40"/>
      <c r="N1494" s="40"/>
      <c r="O1494" s="40"/>
      <c r="P1494" s="40"/>
      <c r="Q1494" s="40"/>
      <c r="R1494" s="40"/>
      <c r="S1494" s="40"/>
      <c r="T1494" s="40"/>
      <c r="U1494" s="40"/>
      <c r="V1494" s="40"/>
      <c r="W1494" s="40"/>
      <c r="X1494" s="40"/>
      <c r="Y1494" s="40"/>
      <c r="Z1494" s="40"/>
      <c r="AA1494" s="40"/>
      <c r="AB1494" s="40"/>
      <c r="AC1494" s="40"/>
      <c r="AD1494" s="40"/>
      <c r="AE1494" s="40"/>
      <c r="AF1494" s="40"/>
      <c r="AG1494" s="40"/>
      <c r="AH1494" s="40"/>
      <c r="AI1494" s="40"/>
      <c r="AJ1494" s="40"/>
    </row>
    <row r="1495" spans="1:36" x14ac:dyDescent="0.25">
      <c r="A1495" s="40"/>
      <c r="B1495" s="40"/>
      <c r="C1495" s="40"/>
      <c r="D1495" s="40"/>
      <c r="E1495" s="40"/>
      <c r="F1495" s="40"/>
      <c r="G1495" s="40"/>
      <c r="H1495" s="40"/>
      <c r="I1495" s="40"/>
      <c r="J1495" s="40"/>
      <c r="K1495" s="40"/>
      <c r="L1495" s="40"/>
      <c r="M1495" s="40"/>
      <c r="N1495" s="40"/>
      <c r="O1495" s="40"/>
      <c r="P1495" s="40"/>
      <c r="Q1495" s="40"/>
      <c r="R1495" s="40"/>
      <c r="S1495" s="40"/>
      <c r="T1495" s="40"/>
      <c r="U1495" s="40"/>
      <c r="V1495" s="40"/>
      <c r="W1495" s="40"/>
      <c r="X1495" s="40"/>
      <c r="Y1495" s="40"/>
      <c r="Z1495" s="40"/>
      <c r="AA1495" s="40"/>
      <c r="AB1495" s="40"/>
      <c r="AC1495" s="40"/>
      <c r="AD1495" s="40"/>
      <c r="AE1495" s="40"/>
      <c r="AF1495" s="40"/>
      <c r="AG1495" s="40"/>
      <c r="AH1495" s="40"/>
      <c r="AI1495" s="40"/>
      <c r="AJ1495" s="40"/>
    </row>
    <row r="1496" spans="1:36" x14ac:dyDescent="0.25">
      <c r="A1496" s="40"/>
      <c r="B1496" s="40"/>
      <c r="C1496" s="40"/>
      <c r="D1496" s="40"/>
      <c r="E1496" s="40"/>
      <c r="F1496" s="40"/>
      <c r="G1496" s="40"/>
      <c r="H1496" s="40"/>
      <c r="I1496" s="40"/>
      <c r="J1496" s="40"/>
      <c r="K1496" s="40"/>
      <c r="L1496" s="40"/>
      <c r="M1496" s="40"/>
      <c r="N1496" s="40"/>
      <c r="O1496" s="40"/>
      <c r="P1496" s="40"/>
      <c r="Q1496" s="40"/>
      <c r="R1496" s="40"/>
      <c r="S1496" s="40"/>
      <c r="T1496" s="40"/>
      <c r="U1496" s="40"/>
      <c r="V1496" s="40"/>
      <c r="W1496" s="40"/>
      <c r="X1496" s="40"/>
      <c r="Y1496" s="40"/>
      <c r="Z1496" s="40"/>
      <c r="AA1496" s="40"/>
      <c r="AB1496" s="40"/>
      <c r="AC1496" s="40"/>
      <c r="AD1496" s="40"/>
      <c r="AE1496" s="40"/>
      <c r="AF1496" s="40"/>
      <c r="AG1496" s="40"/>
      <c r="AH1496" s="40"/>
      <c r="AI1496" s="40"/>
      <c r="AJ1496" s="40"/>
    </row>
    <row r="1497" spans="1:36" x14ac:dyDescent="0.25">
      <c r="A1497" s="40"/>
      <c r="B1497" s="40"/>
      <c r="C1497" s="40"/>
      <c r="D1497" s="40"/>
      <c r="E1497" s="40"/>
      <c r="F1497" s="40"/>
      <c r="G1497" s="40"/>
      <c r="H1497" s="40"/>
      <c r="I1497" s="40"/>
      <c r="J1497" s="40"/>
      <c r="K1497" s="40"/>
      <c r="L1497" s="40"/>
      <c r="M1497" s="40"/>
      <c r="N1497" s="40"/>
      <c r="O1497" s="40"/>
      <c r="P1497" s="40"/>
      <c r="Q1497" s="40"/>
      <c r="R1497" s="40"/>
      <c r="S1497" s="40"/>
      <c r="T1497" s="40"/>
      <c r="U1497" s="40"/>
      <c r="V1497" s="40"/>
      <c r="W1497" s="40"/>
      <c r="X1497" s="40"/>
      <c r="Y1497" s="40"/>
      <c r="Z1497" s="40"/>
      <c r="AA1497" s="40"/>
      <c r="AB1497" s="40"/>
      <c r="AC1497" s="40"/>
      <c r="AD1497" s="40"/>
      <c r="AE1497" s="40"/>
      <c r="AF1497" s="40"/>
      <c r="AG1497" s="40"/>
      <c r="AH1497" s="40"/>
      <c r="AI1497" s="40"/>
      <c r="AJ1497" s="40"/>
    </row>
    <row r="1498" spans="1:36" x14ac:dyDescent="0.25">
      <c r="A1498" s="40"/>
      <c r="B1498" s="40"/>
      <c r="C1498" s="40"/>
      <c r="D1498" s="40"/>
      <c r="E1498" s="40"/>
      <c r="F1498" s="40"/>
      <c r="G1498" s="40"/>
      <c r="H1498" s="40"/>
      <c r="I1498" s="40"/>
      <c r="J1498" s="40"/>
      <c r="K1498" s="40"/>
      <c r="L1498" s="40"/>
      <c r="M1498" s="40"/>
      <c r="N1498" s="40"/>
      <c r="O1498" s="40"/>
      <c r="P1498" s="40"/>
      <c r="Q1498" s="40"/>
      <c r="R1498" s="40"/>
      <c r="S1498" s="40"/>
      <c r="T1498" s="40"/>
      <c r="U1498" s="40"/>
      <c r="V1498" s="40"/>
      <c r="W1498" s="40"/>
      <c r="X1498" s="40"/>
      <c r="Y1498" s="40"/>
      <c r="Z1498" s="40"/>
      <c r="AA1498" s="40"/>
      <c r="AB1498" s="40"/>
      <c r="AC1498" s="40"/>
      <c r="AD1498" s="40"/>
      <c r="AE1498" s="40"/>
      <c r="AF1498" s="40"/>
      <c r="AG1498" s="40"/>
      <c r="AH1498" s="40"/>
      <c r="AI1498" s="40"/>
      <c r="AJ1498" s="40"/>
    </row>
    <row r="1499" spans="1:36" x14ac:dyDescent="0.25">
      <c r="A1499" s="40"/>
      <c r="B1499" s="40"/>
      <c r="C1499" s="40"/>
      <c r="D1499" s="40"/>
      <c r="E1499" s="40"/>
      <c r="F1499" s="40"/>
      <c r="G1499" s="40"/>
      <c r="H1499" s="40"/>
      <c r="I1499" s="40"/>
      <c r="J1499" s="40"/>
      <c r="K1499" s="40"/>
      <c r="L1499" s="40"/>
      <c r="M1499" s="40"/>
      <c r="N1499" s="40"/>
      <c r="O1499" s="40"/>
      <c r="P1499" s="40"/>
      <c r="Q1499" s="40"/>
      <c r="R1499" s="40"/>
      <c r="S1499" s="40"/>
      <c r="T1499" s="40"/>
      <c r="U1499" s="40"/>
      <c r="V1499" s="40"/>
      <c r="W1499" s="40"/>
      <c r="X1499" s="40"/>
      <c r="Y1499" s="40"/>
      <c r="Z1499" s="40"/>
      <c r="AA1499" s="40"/>
      <c r="AB1499" s="40"/>
      <c r="AC1499" s="40"/>
      <c r="AD1499" s="40"/>
      <c r="AE1499" s="40"/>
      <c r="AF1499" s="40"/>
      <c r="AG1499" s="40"/>
      <c r="AH1499" s="40"/>
      <c r="AI1499" s="40"/>
      <c r="AJ1499" s="40"/>
    </row>
    <row r="1500" spans="1:36" x14ac:dyDescent="0.25">
      <c r="A1500" s="40"/>
      <c r="B1500" s="40"/>
      <c r="C1500" s="40"/>
      <c r="D1500" s="40"/>
      <c r="E1500" s="40"/>
      <c r="F1500" s="40"/>
      <c r="G1500" s="40"/>
      <c r="H1500" s="40"/>
      <c r="I1500" s="40"/>
      <c r="J1500" s="40"/>
      <c r="K1500" s="40"/>
      <c r="L1500" s="40"/>
      <c r="M1500" s="40"/>
      <c r="N1500" s="40"/>
      <c r="O1500" s="40"/>
      <c r="P1500" s="40"/>
      <c r="Q1500" s="40"/>
      <c r="R1500" s="40"/>
      <c r="S1500" s="40"/>
      <c r="T1500" s="40"/>
      <c r="U1500" s="40"/>
      <c r="V1500" s="40"/>
      <c r="W1500" s="40"/>
      <c r="X1500" s="40"/>
      <c r="Y1500" s="40"/>
      <c r="Z1500" s="40"/>
      <c r="AA1500" s="40"/>
      <c r="AB1500" s="40"/>
      <c r="AC1500" s="40"/>
      <c r="AD1500" s="40"/>
      <c r="AE1500" s="40"/>
      <c r="AF1500" s="40"/>
      <c r="AG1500" s="40"/>
      <c r="AH1500" s="40"/>
      <c r="AI1500" s="40"/>
      <c r="AJ1500" s="40"/>
    </row>
    <row r="1501" spans="1:36" x14ac:dyDescent="0.25">
      <c r="A1501" s="40"/>
      <c r="B1501" s="40"/>
      <c r="C1501" s="40"/>
      <c r="D1501" s="40"/>
      <c r="E1501" s="40"/>
      <c r="F1501" s="40"/>
      <c r="G1501" s="40"/>
      <c r="H1501" s="40"/>
      <c r="I1501" s="40"/>
      <c r="J1501" s="40"/>
      <c r="K1501" s="40"/>
      <c r="L1501" s="40"/>
      <c r="M1501" s="40"/>
      <c r="N1501" s="40"/>
      <c r="O1501" s="40"/>
      <c r="P1501" s="40"/>
      <c r="Q1501" s="40"/>
      <c r="R1501" s="40"/>
      <c r="S1501" s="40"/>
      <c r="T1501" s="40"/>
      <c r="U1501" s="40"/>
      <c r="V1501" s="40"/>
      <c r="W1501" s="40"/>
      <c r="X1501" s="40"/>
      <c r="Y1501" s="40"/>
      <c r="Z1501" s="40"/>
      <c r="AA1501" s="40"/>
      <c r="AB1501" s="40"/>
      <c r="AC1501" s="40"/>
      <c r="AD1501" s="40"/>
      <c r="AE1501" s="40"/>
      <c r="AF1501" s="40"/>
      <c r="AG1501" s="40"/>
      <c r="AH1501" s="40"/>
      <c r="AI1501" s="40"/>
      <c r="AJ1501" s="40"/>
    </row>
    <row r="1502" spans="1:36" x14ac:dyDescent="0.25">
      <c r="A1502" s="40"/>
      <c r="B1502" s="40"/>
      <c r="C1502" s="40"/>
      <c r="D1502" s="40"/>
      <c r="E1502" s="40"/>
      <c r="F1502" s="40"/>
      <c r="G1502" s="40"/>
      <c r="H1502" s="40"/>
      <c r="I1502" s="40"/>
      <c r="J1502" s="40"/>
      <c r="K1502" s="40"/>
      <c r="L1502" s="40"/>
      <c r="M1502" s="40"/>
      <c r="N1502" s="40"/>
      <c r="O1502" s="40"/>
      <c r="P1502" s="40"/>
      <c r="Q1502" s="40"/>
      <c r="R1502" s="40"/>
      <c r="S1502" s="40"/>
      <c r="T1502" s="40"/>
      <c r="U1502" s="40"/>
      <c r="V1502" s="40"/>
      <c r="W1502" s="40"/>
      <c r="X1502" s="40"/>
      <c r="Y1502" s="40"/>
      <c r="Z1502" s="40"/>
      <c r="AA1502" s="40"/>
      <c r="AB1502" s="40"/>
      <c r="AC1502" s="40"/>
      <c r="AD1502" s="40"/>
      <c r="AE1502" s="40"/>
      <c r="AF1502" s="40"/>
      <c r="AG1502" s="40"/>
      <c r="AH1502" s="40"/>
      <c r="AI1502" s="40"/>
      <c r="AJ1502" s="40"/>
    </row>
    <row r="1503" spans="1:36" x14ac:dyDescent="0.25">
      <c r="A1503" s="40"/>
      <c r="B1503" s="40"/>
      <c r="C1503" s="40"/>
      <c r="D1503" s="40"/>
      <c r="E1503" s="40"/>
      <c r="F1503" s="40"/>
      <c r="G1503" s="40"/>
      <c r="H1503" s="40"/>
      <c r="I1503" s="40"/>
      <c r="J1503" s="40"/>
      <c r="K1503" s="40"/>
      <c r="L1503" s="40"/>
      <c r="M1503" s="40"/>
      <c r="N1503" s="40"/>
      <c r="O1503" s="40"/>
      <c r="P1503" s="40"/>
      <c r="Q1503" s="40"/>
      <c r="R1503" s="40"/>
      <c r="S1503" s="40"/>
      <c r="T1503" s="40"/>
      <c r="U1503" s="40"/>
      <c r="V1503" s="40"/>
      <c r="W1503" s="40"/>
      <c r="X1503" s="40"/>
      <c r="Y1503" s="40"/>
      <c r="Z1503" s="40"/>
      <c r="AA1503" s="40"/>
      <c r="AB1503" s="40"/>
      <c r="AC1503" s="40"/>
      <c r="AD1503" s="40"/>
      <c r="AE1503" s="40"/>
      <c r="AF1503" s="40"/>
      <c r="AG1503" s="40"/>
      <c r="AH1503" s="40"/>
      <c r="AI1503" s="40"/>
      <c r="AJ1503" s="40"/>
    </row>
    <row r="1504" spans="1:36" x14ac:dyDescent="0.25">
      <c r="A1504" s="40"/>
      <c r="B1504" s="40"/>
      <c r="C1504" s="40"/>
      <c r="D1504" s="40"/>
      <c r="E1504" s="40"/>
      <c r="F1504" s="40"/>
      <c r="G1504" s="40"/>
      <c r="H1504" s="40"/>
      <c r="I1504" s="40"/>
      <c r="J1504" s="40"/>
      <c r="K1504" s="40"/>
      <c r="L1504" s="40"/>
      <c r="M1504" s="40"/>
      <c r="N1504" s="40"/>
      <c r="O1504" s="40"/>
      <c r="P1504" s="40"/>
      <c r="Q1504" s="40"/>
      <c r="R1504" s="40"/>
      <c r="S1504" s="40"/>
      <c r="T1504" s="40"/>
      <c r="U1504" s="40"/>
      <c r="V1504" s="40"/>
      <c r="W1504" s="40"/>
      <c r="X1504" s="40"/>
      <c r="Y1504" s="40"/>
      <c r="Z1504" s="40"/>
      <c r="AA1504" s="40"/>
      <c r="AB1504" s="40"/>
      <c r="AC1504" s="40"/>
      <c r="AD1504" s="40"/>
      <c r="AE1504" s="40"/>
      <c r="AF1504" s="40"/>
      <c r="AG1504" s="40"/>
      <c r="AH1504" s="40"/>
      <c r="AI1504" s="40"/>
      <c r="AJ1504" s="40"/>
    </row>
    <row r="1505" spans="1:36" x14ac:dyDescent="0.25">
      <c r="A1505" s="40"/>
      <c r="B1505" s="40"/>
      <c r="C1505" s="40"/>
      <c r="D1505" s="40"/>
      <c r="E1505" s="40"/>
      <c r="F1505" s="40"/>
      <c r="G1505" s="40"/>
      <c r="H1505" s="40"/>
      <c r="I1505" s="40"/>
      <c r="J1505" s="40"/>
      <c r="K1505" s="40"/>
      <c r="L1505" s="40"/>
      <c r="M1505" s="40"/>
      <c r="N1505" s="40"/>
      <c r="O1505" s="40"/>
      <c r="P1505" s="40"/>
      <c r="Q1505" s="40"/>
      <c r="R1505" s="40"/>
      <c r="S1505" s="40"/>
      <c r="T1505" s="40"/>
      <c r="U1505" s="40"/>
      <c r="V1505" s="40"/>
      <c r="W1505" s="40"/>
      <c r="X1505" s="40"/>
      <c r="Y1505" s="40"/>
      <c r="Z1505" s="40"/>
      <c r="AA1505" s="40"/>
      <c r="AB1505" s="40"/>
      <c r="AC1505" s="40"/>
      <c r="AD1505" s="40"/>
      <c r="AE1505" s="40"/>
      <c r="AF1505" s="40"/>
      <c r="AG1505" s="40"/>
      <c r="AH1505" s="40"/>
      <c r="AI1505" s="40"/>
      <c r="AJ1505" s="40"/>
    </row>
    <row r="1506" spans="1:36" x14ac:dyDescent="0.25">
      <c r="A1506" s="40"/>
      <c r="B1506" s="40"/>
      <c r="C1506" s="40"/>
      <c r="D1506" s="40"/>
      <c r="E1506" s="40"/>
      <c r="F1506" s="40"/>
      <c r="G1506" s="40"/>
      <c r="H1506" s="40"/>
      <c r="I1506" s="40"/>
      <c r="J1506" s="40"/>
      <c r="K1506" s="40"/>
      <c r="L1506" s="40"/>
      <c r="M1506" s="40"/>
      <c r="N1506" s="40"/>
      <c r="O1506" s="40"/>
      <c r="P1506" s="40"/>
      <c r="Q1506" s="40"/>
      <c r="R1506" s="40"/>
      <c r="S1506" s="40"/>
      <c r="T1506" s="40"/>
      <c r="U1506" s="40"/>
      <c r="V1506" s="40"/>
      <c r="W1506" s="40"/>
      <c r="X1506" s="40"/>
      <c r="Y1506" s="40"/>
      <c r="Z1506" s="40"/>
      <c r="AA1506" s="40"/>
      <c r="AB1506" s="40"/>
      <c r="AC1506" s="40"/>
      <c r="AD1506" s="40"/>
      <c r="AE1506" s="40"/>
      <c r="AF1506" s="40"/>
      <c r="AG1506" s="40"/>
      <c r="AH1506" s="40"/>
      <c r="AI1506" s="40"/>
      <c r="AJ1506" s="40"/>
    </row>
    <row r="1507" spans="1:36" x14ac:dyDescent="0.25">
      <c r="A1507" s="40"/>
      <c r="B1507" s="40"/>
      <c r="C1507" s="40"/>
      <c r="D1507" s="40"/>
      <c r="E1507" s="40"/>
      <c r="F1507" s="40"/>
      <c r="G1507" s="40"/>
      <c r="H1507" s="40"/>
      <c r="I1507" s="40"/>
      <c r="J1507" s="40"/>
      <c r="K1507" s="40"/>
      <c r="L1507" s="40"/>
      <c r="M1507" s="40"/>
      <c r="N1507" s="40"/>
      <c r="O1507" s="40"/>
      <c r="P1507" s="40"/>
      <c r="Q1507" s="40"/>
      <c r="R1507" s="40"/>
      <c r="S1507" s="40"/>
      <c r="T1507" s="40"/>
      <c r="U1507" s="40"/>
      <c r="V1507" s="40"/>
      <c r="W1507" s="40"/>
      <c r="X1507" s="40"/>
      <c r="Y1507" s="40"/>
      <c r="Z1507" s="40"/>
      <c r="AA1507" s="40"/>
      <c r="AB1507" s="40"/>
      <c r="AC1507" s="40"/>
      <c r="AD1507" s="40"/>
      <c r="AE1507" s="40"/>
      <c r="AF1507" s="40"/>
      <c r="AG1507" s="40"/>
      <c r="AH1507" s="40"/>
      <c r="AI1507" s="40"/>
      <c r="AJ1507" s="40"/>
    </row>
    <row r="1508" spans="1:36" x14ac:dyDescent="0.25">
      <c r="A1508" s="40"/>
      <c r="B1508" s="40"/>
      <c r="C1508" s="40"/>
      <c r="D1508" s="40"/>
      <c r="E1508" s="40"/>
      <c r="F1508" s="40"/>
      <c r="G1508" s="40"/>
      <c r="H1508" s="40"/>
      <c r="I1508" s="40"/>
      <c r="J1508" s="40"/>
      <c r="K1508" s="40"/>
      <c r="L1508" s="40"/>
      <c r="M1508" s="40"/>
      <c r="N1508" s="40"/>
      <c r="O1508" s="40"/>
      <c r="P1508" s="40"/>
      <c r="Q1508" s="40"/>
      <c r="R1508" s="40"/>
      <c r="S1508" s="40"/>
      <c r="T1508" s="40"/>
      <c r="U1508" s="40"/>
      <c r="V1508" s="40"/>
      <c r="W1508" s="40"/>
      <c r="X1508" s="40"/>
      <c r="Y1508" s="40"/>
      <c r="Z1508" s="40"/>
      <c r="AA1508" s="40"/>
      <c r="AB1508" s="40"/>
      <c r="AC1508" s="40"/>
      <c r="AD1508" s="40"/>
      <c r="AE1508" s="40"/>
      <c r="AF1508" s="40"/>
      <c r="AG1508" s="40"/>
      <c r="AH1508" s="40"/>
      <c r="AI1508" s="40"/>
      <c r="AJ1508" s="40"/>
    </row>
    <row r="1509" spans="1:36" x14ac:dyDescent="0.25">
      <c r="A1509" s="40"/>
      <c r="B1509" s="40"/>
      <c r="C1509" s="40"/>
      <c r="D1509" s="40"/>
      <c r="E1509" s="40"/>
      <c r="F1509" s="40"/>
      <c r="G1509" s="40"/>
      <c r="H1509" s="40"/>
      <c r="I1509" s="40"/>
      <c r="J1509" s="40"/>
      <c r="K1509" s="40"/>
      <c r="L1509" s="40"/>
      <c r="M1509" s="40"/>
      <c r="N1509" s="40"/>
      <c r="O1509" s="40"/>
      <c r="P1509" s="40"/>
      <c r="Q1509" s="40"/>
      <c r="R1509" s="40"/>
      <c r="S1509" s="40"/>
      <c r="T1509" s="40"/>
      <c r="U1509" s="40"/>
      <c r="V1509" s="40"/>
      <c r="W1509" s="40"/>
      <c r="X1509" s="40"/>
      <c r="Y1509" s="40"/>
      <c r="Z1509" s="40"/>
      <c r="AA1509" s="40"/>
      <c r="AB1509" s="40"/>
      <c r="AC1509" s="40"/>
      <c r="AD1509" s="40"/>
      <c r="AE1509" s="40"/>
      <c r="AF1509" s="40"/>
      <c r="AG1509" s="40"/>
      <c r="AH1509" s="40"/>
      <c r="AI1509" s="40"/>
      <c r="AJ1509" s="40"/>
    </row>
    <row r="1510" spans="1:36" x14ac:dyDescent="0.25">
      <c r="A1510" s="40"/>
      <c r="B1510" s="40"/>
      <c r="C1510" s="40"/>
      <c r="D1510" s="40"/>
      <c r="E1510" s="40"/>
      <c r="F1510" s="40"/>
      <c r="G1510" s="40"/>
      <c r="H1510" s="40"/>
      <c r="I1510" s="40"/>
      <c r="J1510" s="40"/>
      <c r="K1510" s="40"/>
      <c r="L1510" s="40"/>
      <c r="M1510" s="40"/>
      <c r="N1510" s="40"/>
      <c r="O1510" s="40"/>
      <c r="P1510" s="40"/>
      <c r="Q1510" s="40"/>
      <c r="R1510" s="40"/>
      <c r="S1510" s="40"/>
      <c r="T1510" s="40"/>
      <c r="U1510" s="40"/>
      <c r="V1510" s="40"/>
      <c r="W1510" s="40"/>
      <c r="X1510" s="40"/>
      <c r="Y1510" s="40"/>
      <c r="Z1510" s="40"/>
      <c r="AA1510" s="40"/>
      <c r="AB1510" s="40"/>
      <c r="AC1510" s="40"/>
      <c r="AD1510" s="40"/>
      <c r="AE1510" s="40"/>
      <c r="AF1510" s="40"/>
      <c r="AG1510" s="40"/>
      <c r="AH1510" s="40"/>
      <c r="AI1510" s="40"/>
      <c r="AJ1510" s="40"/>
    </row>
    <row r="1511" spans="1:36" x14ac:dyDescent="0.25">
      <c r="A1511" s="40"/>
      <c r="B1511" s="40"/>
      <c r="C1511" s="40"/>
      <c r="D1511" s="40"/>
      <c r="E1511" s="40"/>
      <c r="F1511" s="40"/>
      <c r="G1511" s="40"/>
      <c r="H1511" s="40"/>
      <c r="I1511" s="40"/>
      <c r="J1511" s="40"/>
      <c r="K1511" s="40"/>
      <c r="L1511" s="40"/>
      <c r="M1511" s="40"/>
      <c r="N1511" s="40"/>
      <c r="O1511" s="40"/>
      <c r="P1511" s="40"/>
      <c r="Q1511" s="40"/>
      <c r="R1511" s="40"/>
      <c r="S1511" s="40"/>
      <c r="T1511" s="40"/>
      <c r="U1511" s="40"/>
      <c r="V1511" s="40"/>
      <c r="W1511" s="40"/>
      <c r="X1511" s="40"/>
      <c r="Y1511" s="40"/>
      <c r="Z1511" s="40"/>
      <c r="AA1511" s="40"/>
      <c r="AB1511" s="40"/>
      <c r="AC1511" s="40"/>
      <c r="AD1511" s="40"/>
      <c r="AE1511" s="40"/>
      <c r="AF1511" s="40"/>
      <c r="AG1511" s="40"/>
      <c r="AH1511" s="40"/>
      <c r="AI1511" s="40"/>
      <c r="AJ1511" s="40"/>
    </row>
    <row r="1512" spans="1:36" x14ac:dyDescent="0.25">
      <c r="A1512" s="40"/>
      <c r="B1512" s="40"/>
      <c r="C1512" s="40"/>
      <c r="D1512" s="40"/>
      <c r="E1512" s="40"/>
      <c r="F1512" s="40"/>
      <c r="G1512" s="40"/>
      <c r="H1512" s="40"/>
      <c r="I1512" s="40"/>
      <c r="J1512" s="40"/>
      <c r="K1512" s="40"/>
      <c r="L1512" s="40"/>
      <c r="M1512" s="40"/>
      <c r="N1512" s="40"/>
      <c r="O1512" s="40"/>
      <c r="P1512" s="40"/>
      <c r="Q1512" s="40"/>
      <c r="R1512" s="40"/>
      <c r="S1512" s="40"/>
      <c r="T1512" s="40"/>
      <c r="U1512" s="40"/>
      <c r="V1512" s="40"/>
      <c r="W1512" s="40"/>
      <c r="X1512" s="40"/>
      <c r="Y1512" s="40"/>
      <c r="Z1512" s="40"/>
      <c r="AA1512" s="40"/>
      <c r="AB1512" s="40"/>
      <c r="AC1512" s="40"/>
      <c r="AD1512" s="40"/>
      <c r="AE1512" s="40"/>
      <c r="AF1512" s="40"/>
      <c r="AG1512" s="40"/>
      <c r="AH1512" s="40"/>
      <c r="AI1512" s="40"/>
      <c r="AJ1512" s="40"/>
    </row>
    <row r="1513" spans="1:36" x14ac:dyDescent="0.25">
      <c r="A1513" s="40"/>
      <c r="B1513" s="40"/>
      <c r="C1513" s="40"/>
      <c r="D1513" s="40"/>
      <c r="E1513" s="40"/>
      <c r="F1513" s="40"/>
      <c r="G1513" s="40"/>
      <c r="H1513" s="40"/>
      <c r="I1513" s="40"/>
      <c r="J1513" s="40"/>
      <c r="K1513" s="40"/>
      <c r="L1513" s="40"/>
      <c r="M1513" s="40"/>
      <c r="N1513" s="40"/>
      <c r="O1513" s="40"/>
      <c r="P1513" s="40"/>
      <c r="Q1513" s="40"/>
      <c r="R1513" s="40"/>
      <c r="S1513" s="40"/>
      <c r="T1513" s="40"/>
      <c r="U1513" s="40"/>
      <c r="V1513" s="40"/>
      <c r="W1513" s="40"/>
      <c r="X1513" s="40"/>
      <c r="Y1513" s="40"/>
      <c r="Z1513" s="40"/>
      <c r="AA1513" s="40"/>
      <c r="AB1513" s="40"/>
      <c r="AC1513" s="40"/>
      <c r="AD1513" s="40"/>
      <c r="AE1513" s="40"/>
      <c r="AF1513" s="40"/>
      <c r="AG1513" s="40"/>
      <c r="AH1513" s="40"/>
      <c r="AI1513" s="40"/>
      <c r="AJ1513" s="40"/>
    </row>
    <row r="1514" spans="1:36" x14ac:dyDescent="0.25">
      <c r="A1514" s="40"/>
      <c r="B1514" s="40"/>
      <c r="C1514" s="40"/>
      <c r="D1514" s="40"/>
      <c r="E1514" s="40"/>
      <c r="F1514" s="40"/>
      <c r="G1514" s="40"/>
      <c r="H1514" s="40"/>
      <c r="I1514" s="40"/>
      <c r="J1514" s="40"/>
      <c r="K1514" s="40"/>
      <c r="L1514" s="40"/>
      <c r="M1514" s="40"/>
      <c r="N1514" s="40"/>
      <c r="O1514" s="40"/>
      <c r="P1514" s="40"/>
      <c r="Q1514" s="40"/>
      <c r="R1514" s="40"/>
      <c r="S1514" s="40"/>
      <c r="T1514" s="40"/>
      <c r="U1514" s="40"/>
      <c r="V1514" s="40"/>
      <c r="W1514" s="40"/>
      <c r="X1514" s="40"/>
      <c r="Y1514" s="40"/>
      <c r="Z1514" s="40"/>
      <c r="AA1514" s="40"/>
      <c r="AB1514" s="40"/>
      <c r="AC1514" s="40"/>
      <c r="AD1514" s="40"/>
      <c r="AE1514" s="40"/>
      <c r="AF1514" s="40"/>
      <c r="AG1514" s="40"/>
      <c r="AH1514" s="40"/>
      <c r="AI1514" s="40"/>
      <c r="AJ1514" s="40"/>
    </row>
    <row r="1515" spans="1:36" x14ac:dyDescent="0.25">
      <c r="A1515" s="40"/>
      <c r="B1515" s="40"/>
      <c r="C1515" s="40"/>
      <c r="D1515" s="40"/>
      <c r="E1515" s="40"/>
      <c r="F1515" s="40"/>
      <c r="G1515" s="40"/>
      <c r="H1515" s="40"/>
      <c r="I1515" s="40"/>
      <c r="J1515" s="40"/>
      <c r="K1515" s="40"/>
      <c r="L1515" s="40"/>
      <c r="M1515" s="40"/>
      <c r="N1515" s="40"/>
      <c r="O1515" s="40"/>
      <c r="P1515" s="40"/>
      <c r="Q1515" s="40"/>
      <c r="R1515" s="40"/>
      <c r="S1515" s="40"/>
      <c r="T1515" s="40"/>
      <c r="U1515" s="40"/>
      <c r="V1515" s="40"/>
      <c r="W1515" s="40"/>
      <c r="X1515" s="40"/>
      <c r="Y1515" s="40"/>
      <c r="Z1515" s="40"/>
      <c r="AA1515" s="40"/>
      <c r="AB1515" s="40"/>
      <c r="AC1515" s="40"/>
      <c r="AD1515" s="40"/>
      <c r="AE1515" s="40"/>
      <c r="AF1515" s="40"/>
      <c r="AG1515" s="40"/>
      <c r="AH1515" s="40"/>
      <c r="AI1515" s="40"/>
      <c r="AJ1515" s="40"/>
    </row>
    <row r="1516" spans="1:36" x14ac:dyDescent="0.25">
      <c r="A1516" s="40"/>
      <c r="B1516" s="40"/>
      <c r="C1516" s="40"/>
      <c r="D1516" s="40"/>
      <c r="E1516" s="40"/>
      <c r="F1516" s="40"/>
      <c r="G1516" s="40"/>
      <c r="H1516" s="40"/>
      <c r="I1516" s="40"/>
      <c r="J1516" s="40"/>
      <c r="K1516" s="40"/>
      <c r="L1516" s="40"/>
      <c r="M1516" s="40"/>
      <c r="N1516" s="40"/>
      <c r="O1516" s="40"/>
      <c r="P1516" s="40"/>
      <c r="Q1516" s="40"/>
      <c r="R1516" s="40"/>
      <c r="S1516" s="40"/>
      <c r="T1516" s="40"/>
      <c r="U1516" s="40"/>
      <c r="V1516" s="40"/>
      <c r="W1516" s="40"/>
      <c r="X1516" s="40"/>
      <c r="Y1516" s="40"/>
      <c r="Z1516" s="40"/>
      <c r="AA1516" s="40"/>
      <c r="AB1516" s="40"/>
      <c r="AC1516" s="40"/>
      <c r="AD1516" s="40"/>
      <c r="AE1516" s="40"/>
      <c r="AF1516" s="40"/>
      <c r="AG1516" s="40"/>
      <c r="AH1516" s="40"/>
      <c r="AI1516" s="40"/>
      <c r="AJ1516" s="40"/>
    </row>
    <row r="1517" spans="1:36" x14ac:dyDescent="0.25">
      <c r="A1517" s="40"/>
      <c r="B1517" s="40"/>
      <c r="C1517" s="40"/>
      <c r="D1517" s="40"/>
      <c r="E1517" s="40"/>
      <c r="F1517" s="40"/>
      <c r="G1517" s="40"/>
      <c r="H1517" s="40"/>
      <c r="I1517" s="40"/>
      <c r="J1517" s="40"/>
      <c r="K1517" s="40"/>
      <c r="L1517" s="40"/>
      <c r="M1517" s="40"/>
      <c r="N1517" s="40"/>
      <c r="O1517" s="40"/>
      <c r="P1517" s="40"/>
      <c r="Q1517" s="40"/>
      <c r="R1517" s="40"/>
      <c r="S1517" s="40"/>
      <c r="T1517" s="40"/>
      <c r="U1517" s="40"/>
      <c r="V1517" s="40"/>
      <c r="W1517" s="40"/>
      <c r="X1517" s="40"/>
      <c r="Y1517" s="40"/>
      <c r="Z1517" s="40"/>
      <c r="AA1517" s="40"/>
      <c r="AB1517" s="40"/>
      <c r="AC1517" s="40"/>
      <c r="AD1517" s="40"/>
      <c r="AE1517" s="40"/>
      <c r="AF1517" s="40"/>
      <c r="AG1517" s="40"/>
      <c r="AH1517" s="40"/>
      <c r="AI1517" s="40"/>
      <c r="AJ1517" s="40"/>
    </row>
    <row r="1518" spans="1:36" x14ac:dyDescent="0.25">
      <c r="A1518" s="40"/>
      <c r="B1518" s="40"/>
      <c r="C1518" s="40"/>
      <c r="D1518" s="40"/>
      <c r="E1518" s="40"/>
      <c r="F1518" s="40"/>
      <c r="G1518" s="40"/>
      <c r="H1518" s="40"/>
      <c r="I1518" s="40"/>
      <c r="J1518" s="40"/>
      <c r="K1518" s="40"/>
      <c r="L1518" s="40"/>
      <c r="M1518" s="40"/>
      <c r="N1518" s="40"/>
      <c r="O1518" s="40"/>
      <c r="P1518" s="40"/>
      <c r="Q1518" s="40"/>
      <c r="R1518" s="40"/>
      <c r="S1518" s="40"/>
      <c r="T1518" s="40"/>
      <c r="U1518" s="40"/>
      <c r="V1518" s="40"/>
      <c r="W1518" s="40"/>
      <c r="X1518" s="40"/>
      <c r="Y1518" s="40"/>
      <c r="Z1518" s="40"/>
      <c r="AA1518" s="40"/>
      <c r="AB1518" s="40"/>
      <c r="AC1518" s="40"/>
      <c r="AD1518" s="40"/>
      <c r="AE1518" s="40"/>
      <c r="AF1518" s="40"/>
      <c r="AG1518" s="40"/>
      <c r="AH1518" s="40"/>
      <c r="AI1518" s="40"/>
      <c r="AJ1518" s="40"/>
    </row>
    <row r="1519" spans="1:36" x14ac:dyDescent="0.25">
      <c r="A1519" s="40"/>
      <c r="B1519" s="40"/>
      <c r="C1519" s="40"/>
      <c r="D1519" s="40"/>
      <c r="E1519" s="40"/>
      <c r="F1519" s="40"/>
      <c r="G1519" s="40"/>
      <c r="H1519" s="40"/>
      <c r="I1519" s="40"/>
      <c r="J1519" s="40"/>
      <c r="K1519" s="40"/>
      <c r="L1519" s="40"/>
      <c r="M1519" s="40"/>
      <c r="N1519" s="40"/>
      <c r="O1519" s="40"/>
      <c r="P1519" s="40"/>
      <c r="Q1519" s="40"/>
      <c r="R1519" s="40"/>
      <c r="S1519" s="40"/>
      <c r="T1519" s="40"/>
      <c r="U1519" s="40"/>
      <c r="V1519" s="40"/>
      <c r="W1519" s="40"/>
      <c r="X1519" s="40"/>
      <c r="Y1519" s="40"/>
      <c r="Z1519" s="40"/>
      <c r="AA1519" s="40"/>
      <c r="AB1519" s="40"/>
      <c r="AC1519" s="40"/>
      <c r="AD1519" s="40"/>
      <c r="AE1519" s="40"/>
      <c r="AF1519" s="40"/>
      <c r="AG1519" s="40"/>
      <c r="AH1519" s="40"/>
      <c r="AI1519" s="40"/>
      <c r="AJ1519" s="40"/>
    </row>
    <row r="1520" spans="1:36" x14ac:dyDescent="0.25">
      <c r="A1520" s="40"/>
      <c r="B1520" s="40"/>
      <c r="C1520" s="40"/>
      <c r="D1520" s="40"/>
      <c r="E1520" s="40"/>
      <c r="F1520" s="40"/>
      <c r="G1520" s="40"/>
      <c r="H1520" s="40"/>
      <c r="I1520" s="40"/>
      <c r="J1520" s="40"/>
      <c r="K1520" s="40"/>
      <c r="L1520" s="40"/>
      <c r="M1520" s="40"/>
      <c r="N1520" s="40"/>
      <c r="O1520" s="40"/>
      <c r="P1520" s="40"/>
      <c r="Q1520" s="40"/>
      <c r="R1520" s="40"/>
      <c r="S1520" s="40"/>
      <c r="T1520" s="40"/>
      <c r="U1520" s="40"/>
      <c r="V1520" s="40"/>
      <c r="W1520" s="40"/>
      <c r="X1520" s="40"/>
      <c r="Y1520" s="40"/>
      <c r="Z1520" s="40"/>
      <c r="AA1520" s="40"/>
      <c r="AB1520" s="40"/>
      <c r="AC1520" s="40"/>
      <c r="AD1520" s="40"/>
      <c r="AE1520" s="40"/>
      <c r="AF1520" s="40"/>
      <c r="AG1520" s="40"/>
      <c r="AH1520" s="40"/>
      <c r="AI1520" s="40"/>
      <c r="AJ1520" s="40"/>
    </row>
    <row r="1521" spans="1:36" x14ac:dyDescent="0.25">
      <c r="A1521" s="40"/>
      <c r="B1521" s="40"/>
      <c r="C1521" s="40"/>
      <c r="D1521" s="40"/>
      <c r="E1521" s="40"/>
      <c r="F1521" s="40"/>
      <c r="G1521" s="40"/>
      <c r="H1521" s="40"/>
      <c r="I1521" s="40"/>
      <c r="J1521" s="40"/>
      <c r="K1521" s="40"/>
      <c r="L1521" s="40"/>
      <c r="M1521" s="40"/>
      <c r="N1521" s="40"/>
      <c r="O1521" s="40"/>
      <c r="P1521" s="40"/>
      <c r="Q1521" s="40"/>
      <c r="R1521" s="40"/>
      <c r="S1521" s="40"/>
      <c r="T1521" s="40"/>
      <c r="U1521" s="40"/>
      <c r="V1521" s="40"/>
      <c r="W1521" s="40"/>
      <c r="X1521" s="40"/>
      <c r="Y1521" s="40"/>
      <c r="Z1521" s="40"/>
      <c r="AA1521" s="40"/>
      <c r="AB1521" s="40"/>
      <c r="AC1521" s="40"/>
      <c r="AD1521" s="40"/>
      <c r="AE1521" s="40"/>
      <c r="AF1521" s="40"/>
      <c r="AG1521" s="40"/>
      <c r="AH1521" s="40"/>
      <c r="AI1521" s="40"/>
      <c r="AJ1521" s="40"/>
    </row>
    <row r="1522" spans="1:36" x14ac:dyDescent="0.25">
      <c r="A1522" s="40"/>
      <c r="B1522" s="40"/>
      <c r="C1522" s="40"/>
      <c r="D1522" s="40"/>
      <c r="E1522" s="40"/>
      <c r="F1522" s="40"/>
      <c r="G1522" s="40"/>
      <c r="H1522" s="40"/>
      <c r="I1522" s="40"/>
      <c r="J1522" s="40"/>
      <c r="K1522" s="40"/>
      <c r="L1522" s="40"/>
      <c r="M1522" s="40"/>
      <c r="N1522" s="40"/>
      <c r="O1522" s="40"/>
      <c r="P1522" s="40"/>
      <c r="Q1522" s="40"/>
      <c r="R1522" s="40"/>
      <c r="S1522" s="40"/>
      <c r="T1522" s="40"/>
      <c r="U1522" s="40"/>
      <c r="V1522" s="40"/>
      <c r="W1522" s="40"/>
      <c r="X1522" s="40"/>
      <c r="Y1522" s="40"/>
      <c r="Z1522" s="40"/>
      <c r="AA1522" s="40"/>
      <c r="AB1522" s="40"/>
      <c r="AC1522" s="40"/>
      <c r="AD1522" s="40"/>
      <c r="AE1522" s="40"/>
      <c r="AF1522" s="40"/>
      <c r="AG1522" s="40"/>
      <c r="AH1522" s="40"/>
      <c r="AI1522" s="40"/>
      <c r="AJ1522" s="40"/>
    </row>
    <row r="1523" spans="1:36" x14ac:dyDescent="0.25">
      <c r="A1523" s="40"/>
      <c r="B1523" s="40"/>
      <c r="C1523" s="40"/>
      <c r="D1523" s="40"/>
      <c r="E1523" s="40"/>
      <c r="F1523" s="40"/>
      <c r="G1523" s="40"/>
      <c r="H1523" s="40"/>
      <c r="I1523" s="40"/>
      <c r="J1523" s="40"/>
      <c r="K1523" s="40"/>
      <c r="L1523" s="40"/>
      <c r="M1523" s="40"/>
      <c r="N1523" s="40"/>
      <c r="O1523" s="40"/>
      <c r="P1523" s="40"/>
      <c r="Q1523" s="40"/>
      <c r="R1523" s="40"/>
      <c r="S1523" s="40"/>
      <c r="T1523" s="40"/>
      <c r="U1523" s="40"/>
      <c r="V1523" s="40"/>
      <c r="W1523" s="40"/>
      <c r="X1523" s="40"/>
      <c r="Y1523" s="40"/>
      <c r="Z1523" s="40"/>
      <c r="AA1523" s="40"/>
      <c r="AB1523" s="40"/>
      <c r="AC1523" s="40"/>
      <c r="AD1523" s="40"/>
      <c r="AE1523" s="40"/>
      <c r="AF1523" s="40"/>
      <c r="AG1523" s="40"/>
      <c r="AH1523" s="40"/>
      <c r="AI1523" s="40"/>
      <c r="AJ1523" s="40"/>
    </row>
    <row r="1524" spans="1:36" x14ac:dyDescent="0.25">
      <c r="A1524" s="40"/>
      <c r="B1524" s="40"/>
      <c r="C1524" s="40"/>
      <c r="D1524" s="40"/>
      <c r="E1524" s="40"/>
      <c r="F1524" s="40"/>
      <c r="G1524" s="40"/>
      <c r="H1524" s="40"/>
      <c r="I1524" s="40"/>
      <c r="J1524" s="40"/>
      <c r="K1524" s="40"/>
      <c r="L1524" s="40"/>
      <c r="M1524" s="40"/>
      <c r="N1524" s="40"/>
      <c r="O1524" s="40"/>
      <c r="P1524" s="40"/>
      <c r="Q1524" s="40"/>
      <c r="R1524" s="40"/>
      <c r="S1524" s="40"/>
      <c r="T1524" s="40"/>
      <c r="U1524" s="40"/>
      <c r="V1524" s="40"/>
      <c r="W1524" s="40"/>
      <c r="X1524" s="40"/>
      <c r="Y1524" s="40"/>
      <c r="Z1524" s="40"/>
      <c r="AA1524" s="40"/>
      <c r="AB1524" s="40"/>
      <c r="AC1524" s="40"/>
      <c r="AD1524" s="40"/>
      <c r="AE1524" s="40"/>
      <c r="AF1524" s="40"/>
      <c r="AG1524" s="40"/>
      <c r="AH1524" s="40"/>
      <c r="AI1524" s="40"/>
      <c r="AJ1524" s="40"/>
    </row>
    <row r="1525" spans="1:36" x14ac:dyDescent="0.25">
      <c r="A1525" s="40"/>
      <c r="B1525" s="40"/>
      <c r="C1525" s="40"/>
      <c r="D1525" s="40"/>
      <c r="E1525" s="40"/>
      <c r="F1525" s="40"/>
      <c r="G1525" s="40"/>
      <c r="H1525" s="40"/>
      <c r="I1525" s="40"/>
      <c r="J1525" s="40"/>
      <c r="K1525" s="40"/>
      <c r="L1525" s="40"/>
      <c r="M1525" s="40"/>
      <c r="N1525" s="40"/>
      <c r="O1525" s="40"/>
      <c r="P1525" s="40"/>
      <c r="Q1525" s="40"/>
      <c r="R1525" s="40"/>
      <c r="S1525" s="40"/>
      <c r="T1525" s="40"/>
      <c r="U1525" s="40"/>
      <c r="V1525" s="40"/>
      <c r="W1525" s="40"/>
      <c r="X1525" s="40"/>
      <c r="Y1525" s="40"/>
      <c r="Z1525" s="40"/>
      <c r="AA1525" s="40"/>
      <c r="AB1525" s="40"/>
      <c r="AC1525" s="40"/>
      <c r="AD1525" s="40"/>
      <c r="AE1525" s="40"/>
      <c r="AF1525" s="40"/>
      <c r="AG1525" s="40"/>
      <c r="AH1525" s="40"/>
      <c r="AI1525" s="40"/>
      <c r="AJ1525" s="40"/>
    </row>
    <row r="1526" spans="1:36" x14ac:dyDescent="0.25">
      <c r="A1526" s="40"/>
      <c r="B1526" s="40"/>
      <c r="C1526" s="40"/>
      <c r="D1526" s="40"/>
      <c r="E1526" s="40"/>
      <c r="F1526" s="40"/>
      <c r="G1526" s="40"/>
      <c r="H1526" s="40"/>
      <c r="I1526" s="40"/>
      <c r="J1526" s="40"/>
      <c r="K1526" s="40"/>
      <c r="L1526" s="40"/>
      <c r="M1526" s="40"/>
      <c r="N1526" s="40"/>
      <c r="O1526" s="40"/>
      <c r="P1526" s="40"/>
      <c r="Q1526" s="40"/>
      <c r="R1526" s="40"/>
      <c r="S1526" s="40"/>
      <c r="T1526" s="40"/>
      <c r="U1526" s="40"/>
      <c r="V1526" s="40"/>
      <c r="W1526" s="40"/>
      <c r="X1526" s="40"/>
      <c r="Y1526" s="40"/>
      <c r="Z1526" s="40"/>
      <c r="AA1526" s="40"/>
      <c r="AB1526" s="40"/>
      <c r="AC1526" s="40"/>
      <c r="AD1526" s="40"/>
      <c r="AE1526" s="40"/>
      <c r="AF1526" s="40"/>
      <c r="AG1526" s="40"/>
      <c r="AH1526" s="40"/>
      <c r="AI1526" s="40"/>
      <c r="AJ1526" s="40"/>
    </row>
    <row r="1527" spans="1:36" x14ac:dyDescent="0.25">
      <c r="A1527" s="40"/>
      <c r="B1527" s="40"/>
      <c r="C1527" s="40"/>
      <c r="D1527" s="40"/>
      <c r="E1527" s="40"/>
      <c r="F1527" s="40"/>
      <c r="G1527" s="40"/>
      <c r="H1527" s="40"/>
      <c r="I1527" s="40"/>
      <c r="J1527" s="40"/>
      <c r="K1527" s="40"/>
      <c r="L1527" s="40"/>
      <c r="M1527" s="40"/>
      <c r="N1527" s="40"/>
      <c r="O1527" s="40"/>
      <c r="P1527" s="40"/>
      <c r="Q1527" s="40"/>
      <c r="R1527" s="40"/>
      <c r="S1527" s="40"/>
      <c r="T1527" s="40"/>
      <c r="U1527" s="40"/>
      <c r="V1527" s="40"/>
      <c r="W1527" s="40"/>
      <c r="X1527" s="40"/>
      <c r="Y1527" s="40"/>
      <c r="Z1527" s="40"/>
      <c r="AA1527" s="40"/>
      <c r="AB1527" s="40"/>
      <c r="AC1527" s="40"/>
      <c r="AD1527" s="40"/>
      <c r="AE1527" s="40"/>
      <c r="AF1527" s="40"/>
      <c r="AG1527" s="40"/>
      <c r="AH1527" s="40"/>
      <c r="AI1527" s="40"/>
      <c r="AJ1527" s="40"/>
    </row>
    <row r="1528" spans="1:36" x14ac:dyDescent="0.25">
      <c r="A1528" s="40"/>
      <c r="B1528" s="40"/>
      <c r="C1528" s="40"/>
      <c r="D1528" s="40"/>
      <c r="E1528" s="40"/>
      <c r="F1528" s="40"/>
      <c r="G1528" s="40"/>
      <c r="H1528" s="40"/>
      <c r="I1528" s="40"/>
      <c r="J1528" s="40"/>
      <c r="K1528" s="40"/>
      <c r="L1528" s="40"/>
      <c r="M1528" s="40"/>
      <c r="N1528" s="40"/>
      <c r="O1528" s="40"/>
      <c r="P1528" s="40"/>
      <c r="Q1528" s="40"/>
      <c r="R1528" s="40"/>
      <c r="S1528" s="40"/>
      <c r="T1528" s="40"/>
      <c r="U1528" s="40"/>
      <c r="V1528" s="40"/>
      <c r="W1528" s="40"/>
      <c r="X1528" s="40"/>
      <c r="Y1528" s="40"/>
      <c r="Z1528" s="40"/>
      <c r="AA1528" s="40"/>
      <c r="AB1528" s="40"/>
      <c r="AC1528" s="40"/>
      <c r="AD1528" s="40"/>
      <c r="AE1528" s="40"/>
      <c r="AF1528" s="40"/>
      <c r="AG1528" s="40"/>
      <c r="AH1528" s="40"/>
      <c r="AI1528" s="40"/>
      <c r="AJ1528" s="40"/>
    </row>
    <row r="1529" spans="1:36" x14ac:dyDescent="0.25">
      <c r="A1529" s="40"/>
      <c r="B1529" s="40"/>
      <c r="C1529" s="40"/>
      <c r="D1529" s="40"/>
      <c r="E1529" s="40"/>
      <c r="F1529" s="40"/>
      <c r="G1529" s="40"/>
      <c r="H1529" s="40"/>
      <c r="I1529" s="40"/>
      <c r="J1529" s="40"/>
      <c r="K1529" s="40"/>
      <c r="L1529" s="40"/>
      <c r="M1529" s="40"/>
      <c r="N1529" s="40"/>
      <c r="O1529" s="40"/>
      <c r="P1529" s="40"/>
      <c r="Q1529" s="40"/>
      <c r="R1529" s="40"/>
      <c r="S1529" s="40"/>
      <c r="T1529" s="40"/>
      <c r="U1529" s="40"/>
      <c r="V1529" s="40"/>
      <c r="W1529" s="40"/>
      <c r="X1529" s="40"/>
      <c r="Y1529" s="40"/>
      <c r="Z1529" s="40"/>
      <c r="AA1529" s="40"/>
      <c r="AB1529" s="40"/>
      <c r="AC1529" s="40"/>
      <c r="AD1529" s="40"/>
      <c r="AE1529" s="40"/>
      <c r="AF1529" s="40"/>
      <c r="AG1529" s="40"/>
      <c r="AH1529" s="40"/>
      <c r="AI1529" s="40"/>
      <c r="AJ1529" s="40"/>
    </row>
    <row r="1530" spans="1:36" x14ac:dyDescent="0.25">
      <c r="A1530" s="40"/>
      <c r="B1530" s="40"/>
      <c r="C1530" s="40"/>
      <c r="D1530" s="40"/>
      <c r="E1530" s="40"/>
      <c r="F1530" s="40"/>
      <c r="G1530" s="40"/>
      <c r="H1530" s="40"/>
      <c r="I1530" s="40"/>
      <c r="J1530" s="40"/>
      <c r="K1530" s="40"/>
      <c r="L1530" s="40"/>
      <c r="M1530" s="40"/>
      <c r="N1530" s="40"/>
      <c r="O1530" s="40"/>
      <c r="P1530" s="40"/>
      <c r="Q1530" s="40"/>
      <c r="R1530" s="40"/>
      <c r="S1530" s="40"/>
      <c r="T1530" s="40"/>
      <c r="U1530" s="40"/>
      <c r="V1530" s="40"/>
      <c r="W1530" s="40"/>
      <c r="X1530" s="40"/>
      <c r="Y1530" s="40"/>
      <c r="Z1530" s="40"/>
      <c r="AA1530" s="40"/>
      <c r="AB1530" s="40"/>
      <c r="AC1530" s="40"/>
      <c r="AD1530" s="40"/>
      <c r="AE1530" s="40"/>
      <c r="AF1530" s="40"/>
      <c r="AG1530" s="40"/>
      <c r="AH1530" s="40"/>
      <c r="AI1530" s="40"/>
      <c r="AJ1530" s="40"/>
    </row>
    <row r="1531" spans="1:36" x14ac:dyDescent="0.25">
      <c r="A1531" s="40"/>
      <c r="B1531" s="40"/>
      <c r="C1531" s="40"/>
      <c r="D1531" s="40"/>
      <c r="E1531" s="40"/>
      <c r="F1531" s="40"/>
      <c r="G1531" s="40"/>
      <c r="H1531" s="40"/>
      <c r="I1531" s="40"/>
      <c r="J1531" s="40"/>
      <c r="K1531" s="40"/>
      <c r="L1531" s="40"/>
      <c r="M1531" s="40"/>
      <c r="N1531" s="40"/>
      <c r="O1531" s="40"/>
      <c r="P1531" s="40"/>
      <c r="Q1531" s="40"/>
      <c r="R1531" s="40"/>
      <c r="S1531" s="40"/>
      <c r="T1531" s="40"/>
      <c r="U1531" s="40"/>
      <c r="V1531" s="40"/>
      <c r="W1531" s="40"/>
      <c r="X1531" s="40"/>
      <c r="Y1531" s="40"/>
      <c r="Z1531" s="40"/>
      <c r="AA1531" s="40"/>
      <c r="AB1531" s="40"/>
      <c r="AC1531" s="40"/>
      <c r="AD1531" s="40"/>
      <c r="AE1531" s="40"/>
      <c r="AF1531" s="40"/>
      <c r="AG1531" s="40"/>
      <c r="AH1531" s="40"/>
      <c r="AI1531" s="40"/>
      <c r="AJ1531" s="40"/>
    </row>
    <row r="1532" spans="1:36" x14ac:dyDescent="0.25">
      <c r="A1532" s="40"/>
      <c r="B1532" s="40"/>
      <c r="C1532" s="40"/>
      <c r="D1532" s="40"/>
      <c r="E1532" s="40"/>
      <c r="F1532" s="40"/>
      <c r="G1532" s="40"/>
      <c r="H1532" s="40"/>
      <c r="I1532" s="40"/>
      <c r="J1532" s="40"/>
      <c r="K1532" s="40"/>
      <c r="L1532" s="40"/>
      <c r="M1532" s="40"/>
      <c r="N1532" s="40"/>
      <c r="O1532" s="40"/>
      <c r="P1532" s="40"/>
      <c r="Q1532" s="40"/>
      <c r="R1532" s="40"/>
      <c r="S1532" s="40"/>
      <c r="T1532" s="40"/>
      <c r="U1532" s="40"/>
      <c r="V1532" s="40"/>
      <c r="W1532" s="40"/>
      <c r="X1532" s="40"/>
      <c r="Y1532" s="40"/>
      <c r="Z1532" s="40"/>
      <c r="AA1532" s="40"/>
      <c r="AB1532" s="40"/>
      <c r="AC1532" s="40"/>
      <c r="AD1532" s="40"/>
      <c r="AE1532" s="40"/>
      <c r="AF1532" s="40"/>
      <c r="AG1532" s="40"/>
      <c r="AH1532" s="40"/>
      <c r="AI1532" s="40"/>
      <c r="AJ1532" s="40"/>
    </row>
    <row r="1533" spans="1:36" x14ac:dyDescent="0.25">
      <c r="A1533" s="40"/>
      <c r="B1533" s="40"/>
      <c r="C1533" s="40"/>
      <c r="D1533" s="40"/>
      <c r="E1533" s="40"/>
      <c r="F1533" s="40"/>
      <c r="G1533" s="40"/>
      <c r="H1533" s="40"/>
      <c r="I1533" s="40"/>
      <c r="J1533" s="40"/>
      <c r="K1533" s="40"/>
      <c r="L1533" s="40"/>
      <c r="M1533" s="40"/>
      <c r="N1533" s="40"/>
      <c r="O1533" s="40"/>
      <c r="P1533" s="40"/>
      <c r="Q1533" s="40"/>
      <c r="R1533" s="40"/>
      <c r="S1533" s="40"/>
      <c r="T1533" s="40"/>
      <c r="U1533" s="40"/>
      <c r="V1533" s="40"/>
      <c r="W1533" s="40"/>
      <c r="X1533" s="40"/>
      <c r="Y1533" s="40"/>
      <c r="Z1533" s="40"/>
      <c r="AA1533" s="40"/>
      <c r="AB1533" s="40"/>
      <c r="AC1533" s="40"/>
      <c r="AD1533" s="40"/>
      <c r="AE1533" s="40"/>
      <c r="AF1533" s="40"/>
      <c r="AG1533" s="40"/>
      <c r="AH1533" s="40"/>
      <c r="AI1533" s="40"/>
      <c r="AJ1533" s="40"/>
    </row>
    <row r="1534" spans="1:36" x14ac:dyDescent="0.25">
      <c r="A1534" s="40"/>
      <c r="B1534" s="40"/>
      <c r="C1534" s="40"/>
      <c r="D1534" s="40"/>
      <c r="E1534" s="40"/>
      <c r="F1534" s="40"/>
      <c r="G1534" s="40"/>
      <c r="H1534" s="40"/>
      <c r="I1534" s="40"/>
      <c r="J1534" s="40"/>
      <c r="K1534" s="40"/>
      <c r="L1534" s="40"/>
      <c r="M1534" s="40"/>
      <c r="N1534" s="40"/>
      <c r="O1534" s="40"/>
      <c r="P1534" s="40"/>
      <c r="Q1534" s="40"/>
      <c r="R1534" s="40"/>
      <c r="S1534" s="40"/>
      <c r="T1534" s="40"/>
      <c r="U1534" s="40"/>
      <c r="V1534" s="40"/>
      <c r="W1534" s="40"/>
      <c r="X1534" s="40"/>
      <c r="Y1534" s="40"/>
      <c r="Z1534" s="40"/>
      <c r="AA1534" s="40"/>
      <c r="AB1534" s="40"/>
      <c r="AC1534" s="40"/>
      <c r="AD1534" s="40"/>
      <c r="AE1534" s="40"/>
      <c r="AF1534" s="40"/>
      <c r="AG1534" s="40"/>
      <c r="AH1534" s="40"/>
      <c r="AI1534" s="40"/>
      <c r="AJ1534" s="40"/>
    </row>
    <row r="1535" spans="1:36" x14ac:dyDescent="0.25">
      <c r="A1535" s="40"/>
      <c r="B1535" s="40"/>
      <c r="C1535" s="40"/>
      <c r="D1535" s="40"/>
      <c r="E1535" s="40"/>
      <c r="F1535" s="40"/>
      <c r="G1535" s="40"/>
      <c r="H1535" s="40"/>
      <c r="I1535" s="40"/>
      <c r="J1535" s="40"/>
      <c r="K1535" s="40"/>
      <c r="L1535" s="40"/>
      <c r="M1535" s="40"/>
      <c r="N1535" s="40"/>
      <c r="O1535" s="40"/>
      <c r="P1535" s="40"/>
      <c r="Q1535" s="40"/>
      <c r="R1535" s="40"/>
      <c r="S1535" s="40"/>
      <c r="T1535" s="40"/>
      <c r="U1535" s="40"/>
      <c r="V1535" s="40"/>
      <c r="W1535" s="40"/>
      <c r="X1535" s="40"/>
      <c r="Y1535" s="40"/>
      <c r="Z1535" s="40"/>
      <c r="AA1535" s="40"/>
      <c r="AB1535" s="40"/>
      <c r="AC1535" s="40"/>
      <c r="AD1535" s="40"/>
      <c r="AE1535" s="40"/>
      <c r="AF1535" s="40"/>
      <c r="AG1535" s="40"/>
      <c r="AH1535" s="40"/>
      <c r="AI1535" s="40"/>
      <c r="AJ1535" s="40"/>
    </row>
    <row r="1536" spans="1:36" x14ac:dyDescent="0.25">
      <c r="A1536" s="40"/>
      <c r="B1536" s="40"/>
      <c r="C1536" s="40"/>
      <c r="D1536" s="40"/>
      <c r="E1536" s="40"/>
      <c r="F1536" s="40"/>
      <c r="G1536" s="40"/>
      <c r="H1536" s="40"/>
      <c r="I1536" s="40"/>
      <c r="J1536" s="40"/>
      <c r="K1536" s="40"/>
      <c r="L1536" s="40"/>
      <c r="M1536" s="40"/>
      <c r="N1536" s="40"/>
      <c r="O1536" s="40"/>
      <c r="P1536" s="40"/>
      <c r="Q1536" s="40"/>
      <c r="R1536" s="40"/>
      <c r="S1536" s="40"/>
      <c r="T1536" s="40"/>
      <c r="U1536" s="40"/>
      <c r="V1536" s="40"/>
      <c r="W1536" s="40"/>
      <c r="X1536" s="40"/>
      <c r="Y1536" s="40"/>
      <c r="Z1536" s="40"/>
      <c r="AA1536" s="40"/>
      <c r="AB1536" s="40"/>
      <c r="AC1536" s="40"/>
      <c r="AD1536" s="40"/>
      <c r="AE1536" s="40"/>
      <c r="AF1536" s="40"/>
      <c r="AG1536" s="40"/>
      <c r="AH1536" s="40"/>
      <c r="AI1536" s="40"/>
      <c r="AJ1536" s="40"/>
    </row>
    <row r="1537" spans="1:36" x14ac:dyDescent="0.25">
      <c r="A1537" s="40"/>
      <c r="B1537" s="40"/>
      <c r="C1537" s="40"/>
      <c r="D1537" s="40"/>
      <c r="E1537" s="40"/>
      <c r="F1537" s="40"/>
      <c r="G1537" s="40"/>
      <c r="H1537" s="40"/>
      <c r="I1537" s="40"/>
      <c r="J1537" s="40"/>
      <c r="K1537" s="40"/>
      <c r="L1537" s="40"/>
      <c r="M1537" s="40"/>
      <c r="N1537" s="40"/>
      <c r="O1537" s="40"/>
      <c r="P1537" s="40"/>
      <c r="Q1537" s="40"/>
      <c r="R1537" s="40"/>
      <c r="S1537" s="40"/>
      <c r="T1537" s="40"/>
      <c r="U1537" s="40"/>
      <c r="V1537" s="40"/>
      <c r="W1537" s="40"/>
      <c r="X1537" s="40"/>
      <c r="Y1537" s="40"/>
      <c r="Z1537" s="40"/>
      <c r="AA1537" s="40"/>
      <c r="AB1537" s="40"/>
      <c r="AC1537" s="40"/>
      <c r="AD1537" s="40"/>
      <c r="AE1537" s="40"/>
      <c r="AF1537" s="40"/>
      <c r="AG1537" s="40"/>
      <c r="AH1537" s="40"/>
      <c r="AI1537" s="40"/>
      <c r="AJ1537" s="40"/>
    </row>
    <row r="1538" spans="1:36" x14ac:dyDescent="0.25">
      <c r="A1538" s="40"/>
      <c r="B1538" s="40"/>
      <c r="C1538" s="40"/>
      <c r="D1538" s="40"/>
      <c r="E1538" s="40"/>
      <c r="F1538" s="40"/>
      <c r="G1538" s="40"/>
      <c r="H1538" s="40"/>
      <c r="I1538" s="40"/>
      <c r="J1538" s="40"/>
      <c r="K1538" s="40"/>
      <c r="L1538" s="40"/>
      <c r="M1538" s="40"/>
      <c r="N1538" s="40"/>
      <c r="O1538" s="40"/>
      <c r="P1538" s="40"/>
      <c r="Q1538" s="40"/>
      <c r="R1538" s="40"/>
      <c r="S1538" s="40"/>
      <c r="T1538" s="40"/>
      <c r="U1538" s="40"/>
      <c r="V1538" s="40"/>
      <c r="W1538" s="40"/>
      <c r="X1538" s="40"/>
      <c r="Y1538" s="40"/>
      <c r="Z1538" s="40"/>
      <c r="AA1538" s="40"/>
      <c r="AB1538" s="40"/>
      <c r="AC1538" s="40"/>
      <c r="AD1538" s="40"/>
      <c r="AE1538" s="40"/>
      <c r="AF1538" s="40"/>
      <c r="AG1538" s="40"/>
      <c r="AH1538" s="40"/>
      <c r="AI1538" s="40"/>
      <c r="AJ1538" s="40"/>
    </row>
    <row r="1539" spans="1:36" x14ac:dyDescent="0.25">
      <c r="A1539" s="40"/>
      <c r="B1539" s="40"/>
      <c r="C1539" s="40"/>
      <c r="D1539" s="40"/>
      <c r="E1539" s="40"/>
      <c r="F1539" s="40"/>
      <c r="G1539" s="40"/>
      <c r="H1539" s="40"/>
      <c r="I1539" s="40"/>
      <c r="J1539" s="40"/>
      <c r="K1539" s="40"/>
      <c r="L1539" s="40"/>
      <c r="M1539" s="40"/>
      <c r="N1539" s="40"/>
      <c r="O1539" s="40"/>
      <c r="P1539" s="40"/>
      <c r="Q1539" s="40"/>
      <c r="R1539" s="40"/>
      <c r="S1539" s="40"/>
      <c r="T1539" s="40"/>
      <c r="U1539" s="40"/>
      <c r="V1539" s="40"/>
      <c r="W1539" s="40"/>
      <c r="X1539" s="40"/>
      <c r="Y1539" s="40"/>
      <c r="Z1539" s="40"/>
      <c r="AA1539" s="40"/>
      <c r="AB1539" s="40"/>
      <c r="AC1539" s="40"/>
      <c r="AD1539" s="40"/>
      <c r="AE1539" s="40"/>
      <c r="AF1539" s="40"/>
      <c r="AG1539" s="40"/>
      <c r="AH1539" s="40"/>
      <c r="AI1539" s="40"/>
      <c r="AJ1539" s="40"/>
    </row>
    <row r="1540" spans="1:36" x14ac:dyDescent="0.25">
      <c r="A1540" s="40"/>
      <c r="B1540" s="40"/>
      <c r="C1540" s="40"/>
      <c r="D1540" s="40"/>
      <c r="E1540" s="40"/>
      <c r="F1540" s="40"/>
      <c r="G1540" s="40"/>
      <c r="H1540" s="40"/>
      <c r="I1540" s="40"/>
      <c r="J1540" s="40"/>
      <c r="K1540" s="40"/>
      <c r="L1540" s="40"/>
      <c r="M1540" s="40"/>
      <c r="N1540" s="40"/>
      <c r="O1540" s="40"/>
      <c r="P1540" s="40"/>
      <c r="Q1540" s="40"/>
      <c r="R1540" s="40"/>
      <c r="S1540" s="40"/>
      <c r="T1540" s="40"/>
      <c r="U1540" s="40"/>
      <c r="V1540" s="40"/>
      <c r="W1540" s="40"/>
      <c r="X1540" s="40"/>
      <c r="Y1540" s="40"/>
      <c r="Z1540" s="40"/>
      <c r="AA1540" s="40"/>
      <c r="AB1540" s="40"/>
      <c r="AC1540" s="40"/>
      <c r="AD1540" s="40"/>
      <c r="AE1540" s="40"/>
      <c r="AF1540" s="40"/>
      <c r="AG1540" s="40"/>
      <c r="AH1540" s="40"/>
      <c r="AI1540" s="40"/>
      <c r="AJ1540" s="40"/>
    </row>
    <row r="1541" spans="1:36" x14ac:dyDescent="0.25">
      <c r="A1541" s="40"/>
      <c r="B1541" s="40"/>
      <c r="C1541" s="40"/>
      <c r="D1541" s="40"/>
      <c r="E1541" s="40"/>
      <c r="F1541" s="40"/>
      <c r="G1541" s="40"/>
      <c r="H1541" s="40"/>
      <c r="I1541" s="40"/>
      <c r="J1541" s="40"/>
      <c r="K1541" s="40"/>
      <c r="L1541" s="40"/>
      <c r="M1541" s="40"/>
      <c r="N1541" s="40"/>
      <c r="O1541" s="40"/>
      <c r="P1541" s="40"/>
      <c r="Q1541" s="40"/>
      <c r="R1541" s="40"/>
      <c r="S1541" s="40"/>
      <c r="T1541" s="40"/>
      <c r="U1541" s="40"/>
      <c r="V1541" s="40"/>
      <c r="W1541" s="40"/>
      <c r="X1541" s="40"/>
      <c r="Y1541" s="40"/>
      <c r="Z1541" s="40"/>
      <c r="AA1541" s="40"/>
      <c r="AB1541" s="40"/>
      <c r="AC1541" s="40"/>
      <c r="AD1541" s="40"/>
      <c r="AE1541" s="40"/>
      <c r="AF1541" s="40"/>
      <c r="AG1541" s="40"/>
      <c r="AH1541" s="40"/>
      <c r="AI1541" s="40"/>
      <c r="AJ1541" s="40"/>
    </row>
    <row r="1542" spans="1:36" x14ac:dyDescent="0.25">
      <c r="A1542" s="40"/>
      <c r="B1542" s="40"/>
      <c r="C1542" s="40"/>
      <c r="D1542" s="40"/>
      <c r="E1542" s="40"/>
      <c r="F1542" s="40"/>
      <c r="G1542" s="40"/>
      <c r="H1542" s="40"/>
      <c r="I1542" s="40"/>
      <c r="J1542" s="40"/>
      <c r="K1542" s="40"/>
      <c r="L1542" s="40"/>
      <c r="M1542" s="40"/>
      <c r="N1542" s="40"/>
      <c r="O1542" s="40"/>
      <c r="P1542" s="40"/>
      <c r="Q1542" s="40"/>
      <c r="R1542" s="40"/>
      <c r="S1542" s="40"/>
      <c r="T1542" s="40"/>
      <c r="U1542" s="40"/>
      <c r="V1542" s="40"/>
      <c r="W1542" s="40"/>
      <c r="X1542" s="40"/>
      <c r="Y1542" s="40"/>
      <c r="Z1542" s="40"/>
      <c r="AA1542" s="40"/>
      <c r="AB1542" s="40"/>
      <c r="AC1542" s="40"/>
      <c r="AD1542" s="40"/>
      <c r="AE1542" s="40"/>
      <c r="AF1542" s="40"/>
      <c r="AG1542" s="40"/>
      <c r="AH1542" s="40"/>
      <c r="AI1542" s="40"/>
      <c r="AJ1542" s="40"/>
    </row>
    <row r="1543" spans="1:36" x14ac:dyDescent="0.25">
      <c r="A1543" s="40"/>
      <c r="B1543" s="40"/>
      <c r="C1543" s="40"/>
      <c r="D1543" s="40"/>
      <c r="E1543" s="40"/>
      <c r="F1543" s="40"/>
      <c r="G1543" s="40"/>
      <c r="H1543" s="40"/>
      <c r="I1543" s="40"/>
      <c r="J1543" s="40"/>
      <c r="K1543" s="40"/>
      <c r="L1543" s="40"/>
      <c r="M1543" s="40"/>
      <c r="N1543" s="40"/>
      <c r="O1543" s="40"/>
      <c r="P1543" s="40"/>
      <c r="Q1543" s="40"/>
      <c r="R1543" s="40"/>
      <c r="S1543" s="40"/>
      <c r="T1543" s="40"/>
      <c r="U1543" s="40"/>
      <c r="V1543" s="40"/>
      <c r="W1543" s="40"/>
      <c r="X1543" s="40"/>
      <c r="Y1543" s="40"/>
      <c r="Z1543" s="40"/>
      <c r="AA1543" s="40"/>
      <c r="AB1543" s="40"/>
      <c r="AC1543" s="40"/>
      <c r="AD1543" s="40"/>
      <c r="AE1543" s="40"/>
      <c r="AF1543" s="40"/>
      <c r="AG1543" s="40"/>
      <c r="AH1543" s="40"/>
      <c r="AI1543" s="40"/>
      <c r="AJ1543" s="40"/>
    </row>
    <row r="1544" spans="1:36" x14ac:dyDescent="0.25">
      <c r="A1544" s="40"/>
      <c r="B1544" s="40"/>
      <c r="C1544" s="40"/>
      <c r="D1544" s="40"/>
      <c r="E1544" s="40"/>
      <c r="F1544" s="40"/>
      <c r="G1544" s="40"/>
      <c r="H1544" s="40"/>
      <c r="I1544" s="40"/>
      <c r="J1544" s="40"/>
      <c r="K1544" s="40"/>
      <c r="L1544" s="40"/>
      <c r="M1544" s="40"/>
      <c r="N1544" s="40"/>
      <c r="O1544" s="40"/>
      <c r="P1544" s="40"/>
      <c r="Q1544" s="40"/>
      <c r="R1544" s="40"/>
      <c r="S1544" s="40"/>
      <c r="T1544" s="40"/>
      <c r="U1544" s="40"/>
      <c r="V1544" s="40"/>
      <c r="W1544" s="40"/>
      <c r="X1544" s="40"/>
      <c r="Y1544" s="40"/>
      <c r="Z1544" s="40"/>
      <c r="AA1544" s="40"/>
      <c r="AB1544" s="40"/>
      <c r="AC1544" s="40"/>
      <c r="AD1544" s="40"/>
      <c r="AE1544" s="40"/>
      <c r="AF1544" s="40"/>
      <c r="AG1544" s="40"/>
      <c r="AH1544" s="40"/>
      <c r="AI1544" s="40"/>
      <c r="AJ1544" s="40"/>
    </row>
    <row r="1545" spans="1:36" x14ac:dyDescent="0.25">
      <c r="A1545" s="40"/>
      <c r="B1545" s="40"/>
      <c r="C1545" s="40"/>
      <c r="D1545" s="40"/>
      <c r="E1545" s="40"/>
      <c r="F1545" s="40"/>
      <c r="G1545" s="40"/>
      <c r="H1545" s="40"/>
      <c r="I1545" s="40"/>
      <c r="J1545" s="40"/>
      <c r="K1545" s="40"/>
      <c r="L1545" s="40"/>
      <c r="M1545" s="40"/>
      <c r="N1545" s="40"/>
      <c r="O1545" s="40"/>
      <c r="P1545" s="40"/>
      <c r="Q1545" s="40"/>
      <c r="R1545" s="40"/>
      <c r="S1545" s="40"/>
      <c r="T1545" s="40"/>
      <c r="U1545" s="40"/>
      <c r="V1545" s="40"/>
      <c r="W1545" s="40"/>
      <c r="X1545" s="40"/>
      <c r="Y1545" s="40"/>
      <c r="Z1545" s="40"/>
      <c r="AA1545" s="40"/>
      <c r="AB1545" s="40"/>
      <c r="AC1545" s="40"/>
      <c r="AD1545" s="40"/>
      <c r="AE1545" s="40"/>
      <c r="AF1545" s="40"/>
      <c r="AG1545" s="40"/>
      <c r="AH1545" s="40"/>
      <c r="AI1545" s="40"/>
      <c r="AJ1545" s="40"/>
    </row>
    <row r="1546" spans="1:36" x14ac:dyDescent="0.25">
      <c r="A1546" s="40"/>
      <c r="B1546" s="40"/>
      <c r="C1546" s="40"/>
      <c r="D1546" s="40"/>
      <c r="E1546" s="40"/>
      <c r="F1546" s="40"/>
      <c r="G1546" s="40"/>
      <c r="H1546" s="40"/>
      <c r="I1546" s="40"/>
      <c r="J1546" s="40"/>
      <c r="K1546" s="40"/>
      <c r="L1546" s="40"/>
      <c r="M1546" s="40"/>
      <c r="N1546" s="40"/>
      <c r="O1546" s="40"/>
      <c r="P1546" s="40"/>
      <c r="Q1546" s="40"/>
      <c r="R1546" s="40"/>
      <c r="S1546" s="40"/>
      <c r="T1546" s="40"/>
      <c r="U1546" s="40"/>
      <c r="V1546" s="40"/>
      <c r="W1546" s="40"/>
      <c r="X1546" s="40"/>
      <c r="Y1546" s="40"/>
      <c r="Z1546" s="40"/>
      <c r="AA1546" s="40"/>
      <c r="AB1546" s="40"/>
      <c r="AC1546" s="40"/>
      <c r="AD1546" s="40"/>
      <c r="AE1546" s="40"/>
      <c r="AF1546" s="40"/>
      <c r="AG1546" s="40"/>
      <c r="AH1546" s="40"/>
      <c r="AI1546" s="40"/>
      <c r="AJ1546" s="40"/>
    </row>
    <row r="1547" spans="1:36" x14ac:dyDescent="0.25">
      <c r="A1547" s="40"/>
      <c r="B1547" s="40"/>
      <c r="C1547" s="40"/>
      <c r="D1547" s="40"/>
      <c r="E1547" s="40"/>
      <c r="F1547" s="40"/>
      <c r="G1547" s="40"/>
      <c r="H1547" s="40"/>
      <c r="I1547" s="40"/>
      <c r="J1547" s="40"/>
      <c r="K1547" s="40"/>
      <c r="L1547" s="40"/>
      <c r="M1547" s="40"/>
      <c r="N1547" s="40"/>
      <c r="O1547" s="40"/>
      <c r="P1547" s="40"/>
      <c r="Q1547" s="40"/>
      <c r="R1547" s="40"/>
      <c r="S1547" s="40"/>
      <c r="T1547" s="40"/>
      <c r="U1547" s="40"/>
      <c r="V1547" s="40"/>
      <c r="W1547" s="40"/>
      <c r="X1547" s="40"/>
      <c r="Y1547" s="40"/>
      <c r="Z1547" s="40"/>
      <c r="AA1547" s="40"/>
      <c r="AB1547" s="40"/>
      <c r="AC1547" s="40"/>
      <c r="AD1547" s="40"/>
      <c r="AE1547" s="40"/>
      <c r="AF1547" s="40"/>
      <c r="AG1547" s="40"/>
      <c r="AH1547" s="40"/>
      <c r="AI1547" s="40"/>
      <c r="AJ1547" s="40"/>
    </row>
    <row r="1548" spans="1:36" x14ac:dyDescent="0.25">
      <c r="A1548" s="40"/>
      <c r="B1548" s="40"/>
      <c r="C1548" s="40"/>
      <c r="D1548" s="40"/>
      <c r="E1548" s="40"/>
      <c r="F1548" s="40"/>
      <c r="G1548" s="40"/>
      <c r="H1548" s="40"/>
      <c r="I1548" s="40"/>
      <c r="J1548" s="40"/>
      <c r="K1548" s="40"/>
      <c r="L1548" s="40"/>
      <c r="M1548" s="40"/>
      <c r="N1548" s="40"/>
      <c r="O1548" s="40"/>
      <c r="P1548" s="40"/>
      <c r="Q1548" s="40"/>
      <c r="R1548" s="40"/>
      <c r="S1548" s="40"/>
      <c r="T1548" s="40"/>
      <c r="U1548" s="40"/>
      <c r="V1548" s="40"/>
      <c r="W1548" s="40"/>
      <c r="X1548" s="40"/>
      <c r="Y1548" s="40"/>
      <c r="Z1548" s="40"/>
      <c r="AA1548" s="40"/>
      <c r="AB1548" s="40"/>
      <c r="AC1548" s="40"/>
      <c r="AD1548" s="40"/>
      <c r="AE1548" s="40"/>
      <c r="AF1548" s="40"/>
      <c r="AG1548" s="40"/>
      <c r="AH1548" s="40"/>
      <c r="AI1548" s="40"/>
      <c r="AJ1548" s="40"/>
    </row>
    <row r="1549" spans="1:36" x14ac:dyDescent="0.25">
      <c r="A1549" s="40"/>
      <c r="B1549" s="40"/>
      <c r="C1549" s="40"/>
      <c r="D1549" s="40"/>
      <c r="E1549" s="40"/>
      <c r="F1549" s="40"/>
      <c r="G1549" s="40"/>
      <c r="H1549" s="40"/>
      <c r="I1549" s="40"/>
      <c r="J1549" s="40"/>
      <c r="K1549" s="40"/>
      <c r="L1549" s="40"/>
      <c r="M1549" s="40"/>
      <c r="N1549" s="40"/>
      <c r="O1549" s="40"/>
      <c r="P1549" s="40"/>
      <c r="Q1549" s="40"/>
      <c r="R1549" s="40"/>
      <c r="S1549" s="40"/>
      <c r="T1549" s="40"/>
      <c r="U1549" s="40"/>
      <c r="V1549" s="40"/>
      <c r="W1549" s="40"/>
      <c r="X1549" s="40"/>
      <c r="Y1549" s="40"/>
      <c r="Z1549" s="40"/>
      <c r="AA1549" s="40"/>
      <c r="AB1549" s="40"/>
      <c r="AC1549" s="40"/>
      <c r="AD1549" s="40"/>
      <c r="AE1549" s="40"/>
      <c r="AF1549" s="40"/>
      <c r="AG1549" s="40"/>
      <c r="AH1549" s="40"/>
      <c r="AI1549" s="40"/>
      <c r="AJ1549" s="40"/>
    </row>
    <row r="1550" spans="1:36" x14ac:dyDescent="0.25">
      <c r="A1550" s="40"/>
      <c r="B1550" s="40"/>
      <c r="C1550" s="40"/>
      <c r="D1550" s="40"/>
      <c r="E1550" s="40"/>
      <c r="F1550" s="40"/>
      <c r="G1550" s="40"/>
      <c r="H1550" s="40"/>
      <c r="I1550" s="40"/>
      <c r="J1550" s="40"/>
      <c r="K1550" s="40"/>
      <c r="L1550" s="40"/>
      <c r="M1550" s="40"/>
      <c r="N1550" s="40"/>
      <c r="O1550" s="40"/>
      <c r="P1550" s="40"/>
      <c r="Q1550" s="40"/>
      <c r="R1550" s="40"/>
      <c r="S1550" s="40"/>
      <c r="T1550" s="40"/>
      <c r="U1550" s="40"/>
      <c r="V1550" s="40"/>
      <c r="W1550" s="40"/>
      <c r="X1550" s="40"/>
      <c r="Y1550" s="40"/>
      <c r="Z1550" s="40"/>
      <c r="AA1550" s="40"/>
      <c r="AB1550" s="40"/>
      <c r="AC1550" s="40"/>
      <c r="AD1550" s="40"/>
      <c r="AE1550" s="40"/>
      <c r="AF1550" s="40"/>
      <c r="AG1550" s="40"/>
      <c r="AH1550" s="40"/>
      <c r="AI1550" s="40"/>
      <c r="AJ1550" s="40"/>
    </row>
    <row r="1551" spans="1:36" x14ac:dyDescent="0.25">
      <c r="A1551" s="40"/>
      <c r="B1551" s="40"/>
      <c r="C1551" s="40"/>
      <c r="D1551" s="40"/>
      <c r="E1551" s="40"/>
      <c r="F1551" s="40"/>
      <c r="G1551" s="40"/>
      <c r="H1551" s="40"/>
      <c r="I1551" s="40"/>
      <c r="J1551" s="40"/>
      <c r="K1551" s="40"/>
      <c r="L1551" s="40"/>
      <c r="M1551" s="40"/>
      <c r="N1551" s="40"/>
      <c r="O1551" s="40"/>
      <c r="P1551" s="40"/>
      <c r="Q1551" s="40"/>
      <c r="R1551" s="40"/>
      <c r="S1551" s="40"/>
      <c r="T1551" s="40"/>
      <c r="U1551" s="40"/>
      <c r="V1551" s="40"/>
      <c r="W1551" s="40"/>
      <c r="X1551" s="40"/>
      <c r="Y1551" s="40"/>
      <c r="Z1551" s="40"/>
      <c r="AA1551" s="40"/>
      <c r="AB1551" s="40"/>
      <c r="AC1551" s="40"/>
      <c r="AD1551" s="40"/>
      <c r="AE1551" s="40"/>
      <c r="AF1551" s="40"/>
      <c r="AG1551" s="40"/>
      <c r="AH1551" s="40"/>
      <c r="AI1551" s="40"/>
      <c r="AJ1551" s="40"/>
    </row>
    <row r="1552" spans="1:36" x14ac:dyDescent="0.25">
      <c r="A1552" s="40"/>
      <c r="B1552" s="40"/>
      <c r="C1552" s="40"/>
      <c r="D1552" s="40"/>
      <c r="E1552" s="40"/>
      <c r="F1552" s="40"/>
      <c r="G1552" s="40"/>
      <c r="H1552" s="40"/>
      <c r="I1552" s="40"/>
      <c r="J1552" s="40"/>
      <c r="K1552" s="40"/>
      <c r="L1552" s="40"/>
      <c r="M1552" s="40"/>
      <c r="N1552" s="40"/>
      <c r="O1552" s="40"/>
      <c r="P1552" s="40"/>
      <c r="Q1552" s="40"/>
      <c r="R1552" s="40"/>
      <c r="S1552" s="40"/>
      <c r="T1552" s="40"/>
      <c r="U1552" s="40"/>
      <c r="V1552" s="40"/>
      <c r="W1552" s="40"/>
      <c r="X1552" s="40"/>
      <c r="Y1552" s="40"/>
      <c r="Z1552" s="40"/>
      <c r="AA1552" s="40"/>
      <c r="AB1552" s="40"/>
      <c r="AC1552" s="40"/>
      <c r="AD1552" s="40"/>
      <c r="AE1552" s="40"/>
      <c r="AF1552" s="40"/>
      <c r="AG1552" s="40"/>
      <c r="AH1552" s="40"/>
      <c r="AI1552" s="40"/>
      <c r="AJ1552" s="40"/>
    </row>
    <row r="1553" spans="1:36" x14ac:dyDescent="0.25">
      <c r="A1553" s="40"/>
      <c r="B1553" s="40"/>
      <c r="C1553" s="40"/>
      <c r="D1553" s="40"/>
      <c r="E1553" s="40"/>
      <c r="F1553" s="40"/>
      <c r="G1553" s="40"/>
      <c r="H1553" s="40"/>
      <c r="I1553" s="40"/>
      <c r="J1553" s="40"/>
      <c r="K1553" s="40"/>
      <c r="L1553" s="40"/>
      <c r="M1553" s="40"/>
      <c r="N1553" s="40"/>
      <c r="O1553" s="40"/>
      <c r="P1553" s="40"/>
      <c r="Q1553" s="40"/>
      <c r="R1553" s="40"/>
      <c r="S1553" s="40"/>
      <c r="T1553" s="40"/>
      <c r="U1553" s="40"/>
      <c r="V1553" s="40"/>
      <c r="W1553" s="40"/>
      <c r="X1553" s="40"/>
      <c r="Y1553" s="40"/>
      <c r="Z1553" s="40"/>
      <c r="AA1553" s="40"/>
      <c r="AB1553" s="40"/>
      <c r="AC1553" s="40"/>
      <c r="AD1553" s="40"/>
      <c r="AE1553" s="40"/>
      <c r="AF1553" s="40"/>
      <c r="AG1553" s="40"/>
      <c r="AH1553" s="40"/>
      <c r="AI1553" s="40"/>
      <c r="AJ1553" s="40"/>
    </row>
    <row r="1554" spans="1:36" x14ac:dyDescent="0.25">
      <c r="A1554" s="40"/>
      <c r="B1554" s="40"/>
      <c r="C1554" s="40"/>
      <c r="D1554" s="40"/>
      <c r="E1554" s="40"/>
      <c r="F1554" s="40"/>
      <c r="G1554" s="40"/>
      <c r="H1554" s="40"/>
      <c r="I1554" s="40"/>
      <c r="J1554" s="40"/>
      <c r="K1554" s="40"/>
      <c r="L1554" s="40"/>
      <c r="M1554" s="40"/>
      <c r="N1554" s="40"/>
      <c r="O1554" s="40"/>
      <c r="P1554" s="40"/>
      <c r="Q1554" s="40"/>
      <c r="R1554" s="40"/>
      <c r="S1554" s="40"/>
      <c r="T1554" s="40"/>
      <c r="U1554" s="40"/>
      <c r="V1554" s="40"/>
      <c r="W1554" s="40"/>
      <c r="X1554" s="40"/>
      <c r="Y1554" s="40"/>
      <c r="Z1554" s="40"/>
      <c r="AA1554" s="40"/>
      <c r="AB1554" s="40"/>
      <c r="AC1554" s="40"/>
      <c r="AD1554" s="40"/>
      <c r="AE1554" s="40"/>
      <c r="AF1554" s="40"/>
      <c r="AG1554" s="40"/>
      <c r="AH1554" s="40"/>
      <c r="AI1554" s="40"/>
      <c r="AJ1554" s="40"/>
    </row>
    <row r="1555" spans="1:36" x14ac:dyDescent="0.25">
      <c r="A1555" s="40"/>
      <c r="B1555" s="40"/>
      <c r="C1555" s="40"/>
      <c r="D1555" s="40"/>
      <c r="E1555" s="40"/>
      <c r="F1555" s="40"/>
      <c r="G1555" s="40"/>
      <c r="H1555" s="40"/>
      <c r="I1555" s="40"/>
      <c r="J1555" s="40"/>
      <c r="K1555" s="40"/>
      <c r="L1555" s="40"/>
      <c r="M1555" s="40"/>
      <c r="N1555" s="40"/>
      <c r="O1555" s="40"/>
      <c r="P1555" s="40"/>
      <c r="Q1555" s="40"/>
      <c r="R1555" s="40"/>
      <c r="S1555" s="40"/>
      <c r="T1555" s="40"/>
      <c r="U1555" s="40"/>
      <c r="V1555" s="40"/>
      <c r="W1555" s="40"/>
      <c r="X1555" s="40"/>
      <c r="Y1555" s="40"/>
      <c r="Z1555" s="40"/>
      <c r="AA1555" s="40"/>
      <c r="AB1555" s="40"/>
      <c r="AC1555" s="40"/>
      <c r="AD1555" s="40"/>
      <c r="AE1555" s="40"/>
      <c r="AF1555" s="40"/>
      <c r="AG1555" s="40"/>
      <c r="AH1555" s="40"/>
      <c r="AI1555" s="40"/>
      <c r="AJ1555" s="40"/>
    </row>
    <row r="1556" spans="1:36" x14ac:dyDescent="0.25">
      <c r="A1556" s="40"/>
      <c r="B1556" s="40"/>
      <c r="C1556" s="40"/>
      <c r="D1556" s="40"/>
      <c r="E1556" s="40"/>
      <c r="F1556" s="40"/>
      <c r="G1556" s="40"/>
      <c r="H1556" s="40"/>
      <c r="I1556" s="40"/>
      <c r="J1556" s="40"/>
      <c r="K1556" s="40"/>
      <c r="L1556" s="40"/>
      <c r="M1556" s="40"/>
      <c r="N1556" s="40"/>
      <c r="O1556" s="40"/>
      <c r="P1556" s="40"/>
      <c r="Q1556" s="40"/>
      <c r="R1556" s="40"/>
      <c r="S1556" s="40"/>
      <c r="T1556" s="40"/>
      <c r="U1556" s="40"/>
      <c r="V1556" s="40"/>
      <c r="W1556" s="40"/>
      <c r="X1556" s="40"/>
      <c r="Y1556" s="40"/>
      <c r="Z1556" s="40"/>
      <c r="AA1556" s="40"/>
      <c r="AB1556" s="40"/>
      <c r="AC1556" s="40"/>
      <c r="AD1556" s="40"/>
      <c r="AE1556" s="40"/>
      <c r="AF1556" s="40"/>
      <c r="AG1556" s="40"/>
      <c r="AH1556" s="40"/>
      <c r="AI1556" s="40"/>
      <c r="AJ1556" s="40"/>
    </row>
    <row r="1557" spans="1:36" x14ac:dyDescent="0.25">
      <c r="A1557" s="40"/>
      <c r="B1557" s="40"/>
      <c r="C1557" s="40"/>
      <c r="D1557" s="40"/>
      <c r="E1557" s="40"/>
      <c r="F1557" s="40"/>
      <c r="G1557" s="40"/>
      <c r="H1557" s="40"/>
      <c r="I1557" s="40"/>
      <c r="J1557" s="40"/>
      <c r="K1557" s="40"/>
      <c r="L1557" s="40"/>
      <c r="M1557" s="40"/>
      <c r="N1557" s="40"/>
      <c r="O1557" s="40"/>
      <c r="P1557" s="40"/>
      <c r="Q1557" s="40"/>
      <c r="R1557" s="40"/>
      <c r="S1557" s="40"/>
      <c r="T1557" s="40"/>
      <c r="U1557" s="40"/>
      <c r="V1557" s="40"/>
      <c r="W1557" s="40"/>
      <c r="X1557" s="40"/>
      <c r="Y1557" s="40"/>
      <c r="Z1557" s="40"/>
      <c r="AA1557" s="40"/>
      <c r="AB1557" s="40"/>
      <c r="AC1557" s="40"/>
      <c r="AD1557" s="40"/>
      <c r="AE1557" s="40"/>
      <c r="AF1557" s="40"/>
      <c r="AG1557" s="40"/>
      <c r="AH1557" s="40"/>
      <c r="AI1557" s="40"/>
      <c r="AJ1557" s="40"/>
    </row>
    <row r="1558" spans="1:36" x14ac:dyDescent="0.25">
      <c r="A1558" s="40"/>
      <c r="B1558" s="40"/>
      <c r="C1558" s="40"/>
      <c r="D1558" s="40"/>
      <c r="E1558" s="40"/>
      <c r="F1558" s="40"/>
      <c r="G1558" s="40"/>
      <c r="H1558" s="40"/>
      <c r="I1558" s="40"/>
      <c r="J1558" s="40"/>
      <c r="K1558" s="40"/>
      <c r="L1558" s="40"/>
      <c r="M1558" s="40"/>
      <c r="N1558" s="40"/>
      <c r="O1558" s="40"/>
      <c r="P1558" s="40"/>
      <c r="Q1558" s="40"/>
      <c r="R1558" s="40"/>
      <c r="S1558" s="40"/>
      <c r="T1558" s="40"/>
      <c r="U1558" s="40"/>
      <c r="V1558" s="40"/>
      <c r="W1558" s="40"/>
      <c r="X1558" s="40"/>
      <c r="Y1558" s="40"/>
      <c r="Z1558" s="40"/>
      <c r="AA1558" s="40"/>
      <c r="AB1558" s="40"/>
      <c r="AC1558" s="40"/>
      <c r="AD1558" s="40"/>
      <c r="AE1558" s="40"/>
      <c r="AF1558" s="40"/>
      <c r="AG1558" s="40"/>
      <c r="AH1558" s="40"/>
      <c r="AI1558" s="40"/>
      <c r="AJ1558" s="40"/>
    </row>
    <row r="1559" spans="1:36" x14ac:dyDescent="0.25">
      <c r="A1559" s="40"/>
      <c r="B1559" s="40"/>
      <c r="C1559" s="40"/>
      <c r="D1559" s="40"/>
      <c r="E1559" s="40"/>
      <c r="F1559" s="40"/>
      <c r="G1559" s="40"/>
      <c r="H1559" s="40"/>
      <c r="I1559" s="40"/>
      <c r="J1559" s="40"/>
      <c r="K1559" s="40"/>
      <c r="L1559" s="40"/>
      <c r="M1559" s="40"/>
      <c r="N1559" s="40"/>
      <c r="O1559" s="40"/>
      <c r="P1559" s="40"/>
      <c r="Q1559" s="40"/>
      <c r="R1559" s="40"/>
      <c r="S1559" s="40"/>
      <c r="T1559" s="40"/>
      <c r="U1559" s="40"/>
      <c r="V1559" s="40"/>
      <c r="W1559" s="40"/>
      <c r="X1559" s="40"/>
      <c r="Y1559" s="40"/>
      <c r="Z1559" s="40"/>
      <c r="AA1559" s="40"/>
      <c r="AB1559" s="40"/>
      <c r="AC1559" s="40"/>
      <c r="AD1559" s="40"/>
      <c r="AE1559" s="40"/>
      <c r="AF1559" s="40"/>
      <c r="AG1559" s="40"/>
      <c r="AH1559" s="40"/>
      <c r="AI1559" s="40"/>
      <c r="AJ1559" s="40"/>
    </row>
    <row r="1560" spans="1:36" x14ac:dyDescent="0.25">
      <c r="A1560" s="40"/>
      <c r="B1560" s="40"/>
      <c r="C1560" s="40"/>
      <c r="D1560" s="40"/>
      <c r="E1560" s="40"/>
      <c r="F1560" s="40"/>
      <c r="G1560" s="40"/>
      <c r="H1560" s="40"/>
      <c r="I1560" s="40"/>
      <c r="J1560" s="40"/>
      <c r="K1560" s="40"/>
      <c r="L1560" s="40"/>
      <c r="M1560" s="40"/>
      <c r="N1560" s="40"/>
      <c r="O1560" s="40"/>
      <c r="P1560" s="40"/>
      <c r="Q1560" s="40"/>
      <c r="R1560" s="40"/>
      <c r="S1560" s="40"/>
      <c r="T1560" s="40"/>
      <c r="U1560" s="40"/>
      <c r="V1560" s="40"/>
      <c r="W1560" s="40"/>
      <c r="X1560" s="40"/>
      <c r="Y1560" s="40"/>
      <c r="Z1560" s="40"/>
      <c r="AA1560" s="40"/>
      <c r="AB1560" s="40"/>
      <c r="AC1560" s="40"/>
      <c r="AD1560" s="40"/>
      <c r="AE1560" s="40"/>
      <c r="AF1560" s="40"/>
      <c r="AG1560" s="40"/>
      <c r="AH1560" s="40"/>
      <c r="AI1560" s="40"/>
      <c r="AJ1560" s="40"/>
    </row>
    <row r="1561" spans="1:36" x14ac:dyDescent="0.25">
      <c r="A1561" s="40"/>
      <c r="B1561" s="40"/>
      <c r="C1561" s="40"/>
      <c r="D1561" s="40"/>
      <c r="E1561" s="40"/>
      <c r="F1561" s="40"/>
      <c r="G1561" s="40"/>
      <c r="H1561" s="40"/>
      <c r="I1561" s="40"/>
      <c r="J1561" s="40"/>
      <c r="K1561" s="40"/>
      <c r="L1561" s="40"/>
      <c r="M1561" s="40"/>
      <c r="N1561" s="40"/>
      <c r="O1561" s="40"/>
      <c r="P1561" s="40"/>
      <c r="Q1561" s="40"/>
      <c r="R1561" s="40"/>
      <c r="S1561" s="40"/>
      <c r="T1561" s="40"/>
      <c r="U1561" s="40"/>
      <c r="V1561" s="40"/>
      <c r="W1561" s="40"/>
      <c r="X1561" s="40"/>
      <c r="Y1561" s="40"/>
      <c r="Z1561" s="40"/>
      <c r="AA1561" s="40"/>
      <c r="AB1561" s="40"/>
      <c r="AC1561" s="40"/>
      <c r="AD1561" s="40"/>
      <c r="AE1561" s="40"/>
      <c r="AF1561" s="40"/>
      <c r="AG1561" s="40"/>
      <c r="AH1561" s="40"/>
      <c r="AI1561" s="40"/>
      <c r="AJ1561" s="40"/>
    </row>
    <row r="1562" spans="1:36" x14ac:dyDescent="0.25">
      <c r="A1562" s="40"/>
      <c r="B1562" s="40"/>
      <c r="C1562" s="40"/>
      <c r="D1562" s="40"/>
      <c r="E1562" s="40"/>
      <c r="F1562" s="40"/>
      <c r="G1562" s="40"/>
      <c r="H1562" s="40"/>
      <c r="I1562" s="40"/>
      <c r="J1562" s="40"/>
      <c r="K1562" s="40"/>
      <c r="L1562" s="40"/>
      <c r="M1562" s="40"/>
      <c r="N1562" s="40"/>
      <c r="O1562" s="40"/>
      <c r="P1562" s="40"/>
      <c r="Q1562" s="40"/>
      <c r="R1562" s="40"/>
      <c r="S1562" s="40"/>
      <c r="T1562" s="40"/>
      <c r="U1562" s="40"/>
      <c r="V1562" s="40"/>
      <c r="W1562" s="40"/>
      <c r="X1562" s="40"/>
      <c r="Y1562" s="40"/>
      <c r="Z1562" s="40"/>
      <c r="AA1562" s="40"/>
      <c r="AB1562" s="40"/>
      <c r="AC1562" s="40"/>
      <c r="AD1562" s="40"/>
      <c r="AE1562" s="40"/>
      <c r="AF1562" s="40"/>
      <c r="AG1562" s="40"/>
      <c r="AH1562" s="40"/>
      <c r="AI1562" s="40"/>
      <c r="AJ1562" s="40"/>
    </row>
    <row r="1563" spans="1:36" x14ac:dyDescent="0.25">
      <c r="A1563" s="40"/>
      <c r="B1563" s="40"/>
      <c r="C1563" s="40"/>
      <c r="D1563" s="40"/>
      <c r="E1563" s="40"/>
      <c r="F1563" s="40"/>
      <c r="G1563" s="40"/>
      <c r="H1563" s="40"/>
      <c r="I1563" s="40"/>
      <c r="J1563" s="40"/>
      <c r="K1563" s="40"/>
      <c r="L1563" s="40"/>
      <c r="M1563" s="40"/>
      <c r="N1563" s="40"/>
      <c r="O1563" s="40"/>
      <c r="P1563" s="40"/>
      <c r="Q1563" s="40"/>
      <c r="R1563" s="40"/>
      <c r="S1563" s="40"/>
      <c r="T1563" s="40"/>
      <c r="U1563" s="40"/>
      <c r="V1563" s="40"/>
      <c r="W1563" s="40"/>
      <c r="X1563" s="40"/>
      <c r="Y1563" s="40"/>
      <c r="Z1563" s="40"/>
      <c r="AA1563" s="40"/>
      <c r="AB1563" s="40"/>
      <c r="AC1563" s="40"/>
      <c r="AD1563" s="40"/>
      <c r="AE1563" s="40"/>
      <c r="AF1563" s="40"/>
      <c r="AG1563" s="40"/>
      <c r="AH1563" s="40"/>
      <c r="AI1563" s="40"/>
      <c r="AJ1563" s="40"/>
    </row>
    <row r="1564" spans="1:36" x14ac:dyDescent="0.25">
      <c r="A1564" s="40"/>
      <c r="B1564" s="40"/>
      <c r="C1564" s="40"/>
      <c r="D1564" s="40"/>
      <c r="E1564" s="40"/>
      <c r="F1564" s="40"/>
      <c r="G1564" s="40"/>
      <c r="H1564" s="40"/>
      <c r="I1564" s="40"/>
      <c r="J1564" s="40"/>
      <c r="K1564" s="40"/>
      <c r="L1564" s="40"/>
      <c r="M1564" s="40"/>
      <c r="N1564" s="40"/>
      <c r="O1564" s="40"/>
      <c r="P1564" s="40"/>
      <c r="Q1564" s="40"/>
      <c r="R1564" s="40"/>
      <c r="S1564" s="40"/>
      <c r="T1564" s="40"/>
      <c r="U1564" s="40"/>
      <c r="V1564" s="40"/>
      <c r="W1564" s="40"/>
      <c r="X1564" s="40"/>
      <c r="Y1564" s="40"/>
      <c r="Z1564" s="40"/>
      <c r="AA1564" s="40"/>
      <c r="AB1564" s="40"/>
      <c r="AC1564" s="40"/>
      <c r="AD1564" s="40"/>
      <c r="AE1564" s="40"/>
      <c r="AF1564" s="40"/>
      <c r="AG1564" s="40"/>
      <c r="AH1564" s="40"/>
      <c r="AI1564" s="40"/>
      <c r="AJ1564" s="40"/>
    </row>
    <row r="1565" spans="1:36" x14ac:dyDescent="0.25">
      <c r="A1565" s="40"/>
      <c r="B1565" s="40"/>
      <c r="C1565" s="40"/>
      <c r="D1565" s="40"/>
      <c r="E1565" s="40"/>
      <c r="F1565" s="40"/>
      <c r="G1565" s="40"/>
      <c r="H1565" s="40"/>
      <c r="I1565" s="40"/>
      <c r="J1565" s="40"/>
      <c r="K1565" s="40"/>
      <c r="L1565" s="40"/>
      <c r="M1565" s="40"/>
      <c r="N1565" s="40"/>
      <c r="O1565" s="40"/>
      <c r="P1565" s="40"/>
      <c r="Q1565" s="40"/>
      <c r="R1565" s="40"/>
      <c r="S1565" s="40"/>
      <c r="T1565" s="40"/>
      <c r="U1565" s="40"/>
      <c r="V1565" s="40"/>
      <c r="W1565" s="40"/>
      <c r="X1565" s="40"/>
      <c r="Y1565" s="40"/>
      <c r="Z1565" s="40"/>
      <c r="AA1565" s="40"/>
      <c r="AB1565" s="40"/>
      <c r="AC1565" s="40"/>
      <c r="AD1565" s="40"/>
      <c r="AE1565" s="40"/>
      <c r="AF1565" s="40"/>
      <c r="AG1565" s="40"/>
      <c r="AH1565" s="40"/>
      <c r="AI1565" s="40"/>
      <c r="AJ1565" s="40"/>
    </row>
    <row r="1566" spans="1:36" x14ac:dyDescent="0.25">
      <c r="A1566" s="40"/>
      <c r="B1566" s="40"/>
      <c r="C1566" s="40"/>
      <c r="D1566" s="40"/>
      <c r="E1566" s="40"/>
      <c r="F1566" s="40"/>
      <c r="G1566" s="40"/>
      <c r="H1566" s="40"/>
      <c r="I1566" s="40"/>
      <c r="J1566" s="40"/>
      <c r="K1566" s="40"/>
      <c r="L1566" s="40"/>
      <c r="M1566" s="40"/>
      <c r="N1566" s="40"/>
      <c r="O1566" s="40"/>
      <c r="P1566" s="40"/>
      <c r="Q1566" s="40"/>
      <c r="R1566" s="40"/>
      <c r="S1566" s="40"/>
      <c r="T1566" s="40"/>
      <c r="U1566" s="40"/>
      <c r="V1566" s="40"/>
      <c r="W1566" s="40"/>
      <c r="X1566" s="40"/>
      <c r="Y1566" s="40"/>
      <c r="Z1566" s="40"/>
      <c r="AA1566" s="40"/>
      <c r="AB1566" s="40"/>
      <c r="AC1566" s="40"/>
      <c r="AD1566" s="40"/>
      <c r="AE1566" s="40"/>
      <c r="AF1566" s="40"/>
      <c r="AG1566" s="40"/>
      <c r="AH1566" s="40"/>
      <c r="AI1566" s="40"/>
      <c r="AJ1566" s="40"/>
    </row>
    <row r="1567" spans="1:36" x14ac:dyDescent="0.25">
      <c r="A1567" s="40"/>
      <c r="B1567" s="40"/>
      <c r="C1567" s="40"/>
      <c r="D1567" s="40"/>
      <c r="E1567" s="40"/>
      <c r="F1567" s="40"/>
      <c r="G1567" s="40"/>
      <c r="H1567" s="40"/>
      <c r="I1567" s="40"/>
      <c r="J1567" s="40"/>
      <c r="K1567" s="40"/>
      <c r="L1567" s="40"/>
      <c r="M1567" s="40"/>
      <c r="N1567" s="40"/>
      <c r="O1567" s="40"/>
      <c r="P1567" s="40"/>
      <c r="Q1567" s="40"/>
      <c r="R1567" s="40"/>
      <c r="S1567" s="40"/>
      <c r="T1567" s="40"/>
      <c r="U1567" s="40"/>
      <c r="V1567" s="40"/>
      <c r="W1567" s="40"/>
      <c r="X1567" s="40"/>
      <c r="Y1567" s="40"/>
      <c r="Z1567" s="40"/>
      <c r="AA1567" s="40"/>
      <c r="AB1567" s="40"/>
      <c r="AC1567" s="40"/>
      <c r="AD1567" s="40"/>
      <c r="AE1567" s="40"/>
      <c r="AF1567" s="40"/>
      <c r="AG1567" s="40"/>
      <c r="AH1567" s="40"/>
      <c r="AI1567" s="40"/>
      <c r="AJ1567" s="40"/>
    </row>
    <row r="1568" spans="1:36" x14ac:dyDescent="0.25">
      <c r="A1568" s="40"/>
      <c r="B1568" s="40"/>
      <c r="C1568" s="40"/>
      <c r="D1568" s="40"/>
      <c r="E1568" s="40"/>
      <c r="F1568" s="40"/>
      <c r="G1568" s="40"/>
      <c r="H1568" s="40"/>
      <c r="I1568" s="40"/>
      <c r="J1568" s="40"/>
      <c r="K1568" s="40"/>
      <c r="L1568" s="40"/>
      <c r="M1568" s="40"/>
      <c r="N1568" s="40"/>
      <c r="O1568" s="40"/>
      <c r="P1568" s="40"/>
      <c r="Q1568" s="40"/>
      <c r="R1568" s="40"/>
      <c r="S1568" s="40"/>
      <c r="T1568" s="40"/>
      <c r="U1568" s="40"/>
      <c r="V1568" s="40"/>
      <c r="W1568" s="40"/>
      <c r="X1568" s="40"/>
      <c r="Y1568" s="40"/>
      <c r="Z1568" s="40"/>
      <c r="AA1568" s="40"/>
      <c r="AB1568" s="40"/>
      <c r="AC1568" s="40"/>
      <c r="AD1568" s="40"/>
      <c r="AE1568" s="40"/>
      <c r="AF1568" s="40"/>
      <c r="AG1568" s="40"/>
      <c r="AH1568" s="40"/>
      <c r="AI1568" s="40"/>
      <c r="AJ1568" s="40"/>
    </row>
    <row r="1569" spans="1:36" x14ac:dyDescent="0.25">
      <c r="A1569" s="40"/>
      <c r="B1569" s="40"/>
      <c r="C1569" s="40"/>
      <c r="D1569" s="40"/>
      <c r="E1569" s="40"/>
      <c r="F1569" s="40"/>
      <c r="G1569" s="40"/>
      <c r="H1569" s="40"/>
      <c r="I1569" s="40"/>
      <c r="J1569" s="40"/>
      <c r="K1569" s="40"/>
      <c r="L1569" s="40"/>
      <c r="M1569" s="40"/>
      <c r="N1569" s="40"/>
      <c r="O1569" s="40"/>
      <c r="P1569" s="40"/>
      <c r="Q1569" s="40"/>
      <c r="R1569" s="40"/>
      <c r="S1569" s="40"/>
      <c r="T1569" s="40"/>
      <c r="U1569" s="40"/>
      <c r="V1569" s="40"/>
      <c r="W1569" s="40"/>
      <c r="X1569" s="40"/>
      <c r="Y1569" s="40"/>
      <c r="Z1569" s="40"/>
      <c r="AA1569" s="40"/>
      <c r="AB1569" s="40"/>
      <c r="AC1569" s="40"/>
      <c r="AD1569" s="40"/>
      <c r="AE1569" s="40"/>
      <c r="AF1569" s="40"/>
      <c r="AG1569" s="40"/>
      <c r="AH1569" s="40"/>
      <c r="AI1569" s="40"/>
      <c r="AJ1569" s="40"/>
    </row>
    <row r="1570" spans="1:36" x14ac:dyDescent="0.25">
      <c r="A1570" s="40"/>
      <c r="B1570" s="40"/>
      <c r="C1570" s="40"/>
      <c r="D1570" s="40"/>
      <c r="E1570" s="40"/>
      <c r="F1570" s="40"/>
      <c r="G1570" s="40"/>
      <c r="H1570" s="40"/>
      <c r="I1570" s="40"/>
      <c r="J1570" s="40"/>
      <c r="K1570" s="40"/>
      <c r="L1570" s="40"/>
      <c r="M1570" s="40"/>
      <c r="N1570" s="40"/>
      <c r="O1570" s="40"/>
      <c r="P1570" s="40"/>
      <c r="Q1570" s="40"/>
      <c r="R1570" s="40"/>
      <c r="S1570" s="40"/>
      <c r="T1570" s="40"/>
      <c r="U1570" s="40"/>
      <c r="V1570" s="40"/>
      <c r="W1570" s="40"/>
      <c r="X1570" s="40"/>
      <c r="Y1570" s="40"/>
      <c r="Z1570" s="40"/>
      <c r="AA1570" s="40"/>
      <c r="AB1570" s="40"/>
      <c r="AC1570" s="40"/>
      <c r="AD1570" s="40"/>
      <c r="AE1570" s="40"/>
      <c r="AF1570" s="40"/>
      <c r="AG1570" s="40"/>
      <c r="AH1570" s="40"/>
      <c r="AI1570" s="40"/>
      <c r="AJ1570" s="40"/>
    </row>
    <row r="1571" spans="1:36" x14ac:dyDescent="0.25">
      <c r="A1571" s="40"/>
      <c r="B1571" s="40"/>
      <c r="C1571" s="40"/>
      <c r="D1571" s="40"/>
      <c r="E1571" s="40"/>
      <c r="F1571" s="40"/>
      <c r="G1571" s="40"/>
      <c r="H1571" s="40"/>
      <c r="I1571" s="40"/>
      <c r="J1571" s="40"/>
      <c r="K1571" s="40"/>
      <c r="L1571" s="40"/>
      <c r="M1571" s="40"/>
      <c r="N1571" s="40"/>
      <c r="O1571" s="40"/>
      <c r="P1571" s="40"/>
      <c r="Q1571" s="40"/>
      <c r="R1571" s="40"/>
      <c r="S1571" s="40"/>
      <c r="T1571" s="40"/>
      <c r="U1571" s="40"/>
      <c r="V1571" s="40"/>
      <c r="W1571" s="40"/>
      <c r="X1571" s="40"/>
      <c r="Y1571" s="40"/>
      <c r="Z1571" s="40"/>
      <c r="AA1571" s="40"/>
      <c r="AB1571" s="40"/>
      <c r="AC1571" s="40"/>
      <c r="AD1571" s="40"/>
      <c r="AE1571" s="40"/>
      <c r="AF1571" s="40"/>
      <c r="AG1571" s="40"/>
      <c r="AH1571" s="40"/>
      <c r="AI1571" s="40"/>
      <c r="AJ1571" s="40"/>
    </row>
    <row r="1572" spans="1:36" x14ac:dyDescent="0.25">
      <c r="A1572" s="40"/>
      <c r="B1572" s="40"/>
      <c r="C1572" s="40"/>
      <c r="D1572" s="40"/>
      <c r="E1572" s="40"/>
      <c r="F1572" s="40"/>
      <c r="G1572" s="40"/>
      <c r="H1572" s="40"/>
      <c r="I1572" s="40"/>
      <c r="J1572" s="40"/>
      <c r="K1572" s="40"/>
      <c r="L1572" s="40"/>
      <c r="M1572" s="40"/>
      <c r="N1572" s="40"/>
      <c r="O1572" s="40"/>
      <c r="P1572" s="40"/>
      <c r="Q1572" s="40"/>
      <c r="R1572" s="40"/>
      <c r="S1572" s="40"/>
      <c r="T1572" s="40"/>
      <c r="U1572" s="40"/>
      <c r="V1572" s="40"/>
      <c r="W1572" s="40"/>
      <c r="X1572" s="40"/>
      <c r="Y1572" s="40"/>
      <c r="Z1572" s="40"/>
      <c r="AA1572" s="40"/>
      <c r="AB1572" s="40"/>
      <c r="AC1572" s="40"/>
      <c r="AD1572" s="40"/>
      <c r="AE1572" s="40"/>
      <c r="AF1572" s="40"/>
      <c r="AG1572" s="40"/>
      <c r="AH1572" s="40"/>
      <c r="AI1572" s="40"/>
      <c r="AJ1572" s="40"/>
    </row>
    <row r="1573" spans="1:36" x14ac:dyDescent="0.25">
      <c r="A1573" s="40"/>
      <c r="B1573" s="40"/>
      <c r="C1573" s="40"/>
      <c r="D1573" s="40"/>
      <c r="E1573" s="40"/>
      <c r="F1573" s="40"/>
      <c r="G1573" s="40"/>
      <c r="H1573" s="40"/>
      <c r="I1573" s="40"/>
      <c r="J1573" s="40"/>
      <c r="K1573" s="40"/>
      <c r="L1573" s="40"/>
      <c r="M1573" s="40"/>
      <c r="N1573" s="40"/>
      <c r="O1573" s="40"/>
      <c r="P1573" s="40"/>
      <c r="Q1573" s="40"/>
      <c r="R1573" s="40"/>
      <c r="S1573" s="40"/>
      <c r="T1573" s="40"/>
      <c r="U1573" s="40"/>
      <c r="V1573" s="40"/>
      <c r="W1573" s="40"/>
      <c r="X1573" s="40"/>
      <c r="Y1573" s="40"/>
      <c r="Z1573" s="40"/>
      <c r="AA1573" s="40"/>
      <c r="AB1573" s="40"/>
      <c r="AC1573" s="40"/>
      <c r="AD1573" s="40"/>
      <c r="AE1573" s="40"/>
      <c r="AF1573" s="40"/>
      <c r="AG1573" s="40"/>
      <c r="AH1573" s="40"/>
      <c r="AI1573" s="40"/>
      <c r="AJ1573" s="40"/>
    </row>
    <row r="1574" spans="1:36" x14ac:dyDescent="0.25">
      <c r="A1574" s="40"/>
      <c r="B1574" s="40"/>
      <c r="C1574" s="40"/>
      <c r="D1574" s="40"/>
      <c r="E1574" s="40"/>
      <c r="F1574" s="40"/>
      <c r="G1574" s="40"/>
      <c r="H1574" s="40"/>
      <c r="I1574" s="40"/>
      <c r="J1574" s="40"/>
      <c r="K1574" s="40"/>
      <c r="L1574" s="40"/>
      <c r="M1574" s="40"/>
      <c r="N1574" s="40"/>
      <c r="O1574" s="40"/>
      <c r="P1574" s="40"/>
      <c r="Q1574" s="40"/>
      <c r="R1574" s="40"/>
      <c r="S1574" s="40"/>
      <c r="T1574" s="40"/>
      <c r="U1574" s="40"/>
      <c r="V1574" s="40"/>
      <c r="W1574" s="40"/>
      <c r="X1574" s="40"/>
      <c r="Y1574" s="40"/>
      <c r="Z1574" s="40"/>
      <c r="AA1574" s="40"/>
      <c r="AB1574" s="40"/>
      <c r="AC1574" s="40"/>
      <c r="AD1574" s="40"/>
      <c r="AE1574" s="40"/>
      <c r="AF1574" s="40"/>
      <c r="AG1574" s="40"/>
      <c r="AH1574" s="40"/>
      <c r="AI1574" s="40"/>
      <c r="AJ1574" s="40"/>
    </row>
    <row r="1575" spans="1:36" x14ac:dyDescent="0.25">
      <c r="A1575" s="40"/>
      <c r="B1575" s="40"/>
      <c r="C1575" s="40"/>
      <c r="D1575" s="40"/>
      <c r="E1575" s="40"/>
      <c r="F1575" s="40"/>
      <c r="G1575" s="40"/>
      <c r="H1575" s="40"/>
      <c r="I1575" s="40"/>
      <c r="J1575" s="40"/>
      <c r="K1575" s="40"/>
      <c r="L1575" s="40"/>
      <c r="M1575" s="40"/>
      <c r="N1575" s="40"/>
      <c r="O1575" s="40"/>
      <c r="P1575" s="40"/>
      <c r="Q1575" s="40"/>
      <c r="R1575" s="40"/>
      <c r="S1575" s="40"/>
      <c r="T1575" s="40"/>
      <c r="U1575" s="40"/>
      <c r="V1575" s="40"/>
      <c r="W1575" s="40"/>
      <c r="X1575" s="40"/>
      <c r="Y1575" s="40"/>
      <c r="Z1575" s="40"/>
      <c r="AA1575" s="40"/>
      <c r="AB1575" s="40"/>
      <c r="AC1575" s="40"/>
      <c r="AD1575" s="40"/>
      <c r="AE1575" s="40"/>
      <c r="AF1575" s="40"/>
      <c r="AG1575" s="40"/>
      <c r="AH1575" s="40"/>
      <c r="AI1575" s="40"/>
      <c r="AJ1575" s="40"/>
    </row>
    <row r="1576" spans="1:36" x14ac:dyDescent="0.25">
      <c r="A1576" s="40"/>
      <c r="B1576" s="40"/>
      <c r="C1576" s="40"/>
      <c r="D1576" s="40"/>
      <c r="E1576" s="40"/>
      <c r="F1576" s="40"/>
      <c r="G1576" s="40"/>
      <c r="H1576" s="40"/>
      <c r="I1576" s="40"/>
      <c r="J1576" s="40"/>
      <c r="K1576" s="40"/>
      <c r="L1576" s="40"/>
      <c r="M1576" s="40"/>
      <c r="N1576" s="40"/>
      <c r="O1576" s="40"/>
      <c r="P1576" s="40"/>
      <c r="Q1576" s="40"/>
      <c r="R1576" s="40"/>
      <c r="S1576" s="40"/>
      <c r="T1576" s="40"/>
      <c r="U1576" s="40"/>
      <c r="V1576" s="40"/>
      <c r="W1576" s="40"/>
      <c r="X1576" s="40"/>
      <c r="Y1576" s="40"/>
      <c r="Z1576" s="40"/>
      <c r="AA1576" s="40"/>
      <c r="AB1576" s="40"/>
      <c r="AC1576" s="40"/>
      <c r="AD1576" s="40"/>
      <c r="AE1576" s="40"/>
      <c r="AF1576" s="40"/>
      <c r="AG1576" s="40"/>
      <c r="AH1576" s="40"/>
      <c r="AI1576" s="40"/>
      <c r="AJ1576" s="40"/>
    </row>
    <row r="1577" spans="1:36" x14ac:dyDescent="0.25">
      <c r="A1577" s="40"/>
      <c r="B1577" s="40"/>
      <c r="C1577" s="40"/>
      <c r="D1577" s="40"/>
      <c r="E1577" s="40"/>
      <c r="F1577" s="40"/>
      <c r="G1577" s="40"/>
      <c r="H1577" s="40"/>
      <c r="I1577" s="40"/>
      <c r="J1577" s="40"/>
      <c r="K1577" s="40"/>
      <c r="L1577" s="40"/>
      <c r="M1577" s="40"/>
      <c r="N1577" s="40"/>
      <c r="O1577" s="40"/>
      <c r="P1577" s="40"/>
      <c r="Q1577" s="40"/>
      <c r="R1577" s="40"/>
      <c r="S1577" s="40"/>
      <c r="T1577" s="40"/>
      <c r="U1577" s="40"/>
      <c r="V1577" s="40"/>
      <c r="W1577" s="40"/>
      <c r="X1577" s="40"/>
      <c r="Y1577" s="40"/>
      <c r="Z1577" s="40"/>
      <c r="AA1577" s="40"/>
      <c r="AB1577" s="40"/>
      <c r="AC1577" s="40"/>
      <c r="AD1577" s="40"/>
      <c r="AE1577" s="40"/>
      <c r="AF1577" s="40"/>
      <c r="AG1577" s="40"/>
      <c r="AH1577" s="40"/>
      <c r="AI1577" s="40"/>
      <c r="AJ1577" s="40"/>
    </row>
    <row r="1578" spans="1:36" x14ac:dyDescent="0.25">
      <c r="A1578" s="40"/>
      <c r="B1578" s="40"/>
      <c r="C1578" s="40"/>
      <c r="D1578" s="40"/>
      <c r="E1578" s="40"/>
      <c r="F1578" s="40"/>
      <c r="G1578" s="40"/>
      <c r="H1578" s="40"/>
      <c r="I1578" s="40"/>
      <c r="J1578" s="40"/>
      <c r="K1578" s="40"/>
      <c r="L1578" s="40"/>
      <c r="M1578" s="40"/>
      <c r="N1578" s="40"/>
      <c r="O1578" s="40"/>
      <c r="P1578" s="40"/>
      <c r="Q1578" s="40"/>
      <c r="R1578" s="40"/>
      <c r="S1578" s="40"/>
      <c r="T1578" s="40"/>
      <c r="U1578" s="40"/>
      <c r="V1578" s="40"/>
      <c r="W1578" s="40"/>
      <c r="X1578" s="40"/>
      <c r="Y1578" s="40"/>
      <c r="Z1578" s="40"/>
      <c r="AA1578" s="40"/>
      <c r="AB1578" s="40"/>
      <c r="AC1578" s="40"/>
      <c r="AD1578" s="40"/>
      <c r="AE1578" s="40"/>
      <c r="AF1578" s="40"/>
      <c r="AG1578" s="40"/>
      <c r="AH1578" s="40"/>
      <c r="AI1578" s="40"/>
      <c r="AJ1578" s="40"/>
    </row>
    <row r="1579" spans="1:36" x14ac:dyDescent="0.25">
      <c r="A1579" s="40"/>
      <c r="B1579" s="40"/>
      <c r="C1579" s="40"/>
      <c r="D1579" s="40"/>
      <c r="E1579" s="40"/>
      <c r="F1579" s="40"/>
      <c r="G1579" s="40"/>
      <c r="H1579" s="40"/>
      <c r="I1579" s="40"/>
      <c r="J1579" s="40"/>
      <c r="K1579" s="40"/>
      <c r="L1579" s="40"/>
      <c r="M1579" s="40"/>
      <c r="N1579" s="40"/>
      <c r="O1579" s="40"/>
      <c r="P1579" s="40"/>
      <c r="Q1579" s="40"/>
      <c r="R1579" s="40"/>
      <c r="S1579" s="40"/>
      <c r="T1579" s="40"/>
      <c r="U1579" s="40"/>
      <c r="V1579" s="40"/>
      <c r="W1579" s="40"/>
      <c r="X1579" s="40"/>
      <c r="Y1579" s="40"/>
      <c r="Z1579" s="40"/>
      <c r="AA1579" s="40"/>
      <c r="AB1579" s="40"/>
      <c r="AC1579" s="40"/>
      <c r="AD1579" s="40"/>
      <c r="AE1579" s="40"/>
      <c r="AF1579" s="40"/>
      <c r="AG1579" s="40"/>
      <c r="AH1579" s="40"/>
      <c r="AI1579" s="40"/>
      <c r="AJ1579" s="40"/>
    </row>
    <row r="1580" spans="1:36" x14ac:dyDescent="0.25">
      <c r="A1580" s="40"/>
      <c r="B1580" s="40"/>
      <c r="C1580" s="40"/>
      <c r="D1580" s="40"/>
      <c r="E1580" s="40"/>
      <c r="F1580" s="40"/>
      <c r="G1580" s="40"/>
      <c r="H1580" s="40"/>
      <c r="I1580" s="40"/>
      <c r="J1580" s="40"/>
      <c r="K1580" s="40"/>
      <c r="L1580" s="40"/>
      <c r="M1580" s="40"/>
      <c r="N1580" s="40"/>
      <c r="O1580" s="40"/>
      <c r="P1580" s="40"/>
      <c r="Q1580" s="40"/>
      <c r="R1580" s="40"/>
      <c r="S1580" s="40"/>
      <c r="T1580" s="40"/>
      <c r="U1580" s="40"/>
      <c r="V1580" s="40"/>
      <c r="W1580" s="40"/>
      <c r="X1580" s="40"/>
      <c r="Y1580" s="40"/>
      <c r="Z1580" s="40"/>
      <c r="AA1580" s="40"/>
      <c r="AB1580" s="40"/>
      <c r="AC1580" s="40"/>
      <c r="AD1580" s="40"/>
      <c r="AE1580" s="40"/>
      <c r="AF1580" s="40"/>
      <c r="AG1580" s="40"/>
      <c r="AH1580" s="40"/>
      <c r="AI1580" s="40"/>
      <c r="AJ1580" s="40"/>
    </row>
    <row r="1581" spans="1:36" x14ac:dyDescent="0.25">
      <c r="A1581" s="40"/>
      <c r="B1581" s="40"/>
      <c r="C1581" s="40"/>
      <c r="D1581" s="40"/>
      <c r="E1581" s="40"/>
      <c r="F1581" s="40"/>
      <c r="G1581" s="40"/>
      <c r="H1581" s="40"/>
      <c r="I1581" s="40"/>
      <c r="J1581" s="40"/>
      <c r="K1581" s="40"/>
      <c r="L1581" s="40"/>
      <c r="M1581" s="40"/>
      <c r="N1581" s="40"/>
      <c r="O1581" s="40"/>
      <c r="P1581" s="40"/>
      <c r="Q1581" s="40"/>
      <c r="R1581" s="40"/>
      <c r="S1581" s="40"/>
      <c r="T1581" s="40"/>
      <c r="U1581" s="40"/>
      <c r="V1581" s="40"/>
      <c r="W1581" s="40"/>
      <c r="X1581" s="40"/>
      <c r="Y1581" s="40"/>
      <c r="Z1581" s="40"/>
      <c r="AA1581" s="40"/>
      <c r="AB1581" s="40"/>
      <c r="AC1581" s="40"/>
      <c r="AD1581" s="40"/>
      <c r="AE1581" s="40"/>
      <c r="AF1581" s="40"/>
      <c r="AG1581" s="40"/>
      <c r="AH1581" s="40"/>
      <c r="AI1581" s="40"/>
      <c r="AJ1581" s="40"/>
    </row>
    <row r="1582" spans="1:36" x14ac:dyDescent="0.25">
      <c r="A1582" s="40"/>
      <c r="B1582" s="40"/>
      <c r="C1582" s="40"/>
      <c r="D1582" s="40"/>
      <c r="E1582" s="40"/>
      <c r="F1582" s="40"/>
      <c r="G1582" s="40"/>
      <c r="H1582" s="40"/>
      <c r="I1582" s="40"/>
      <c r="J1582" s="40"/>
      <c r="K1582" s="40"/>
      <c r="L1582" s="40"/>
      <c r="M1582" s="40"/>
      <c r="N1582" s="40"/>
      <c r="O1582" s="40"/>
      <c r="P1582" s="40"/>
      <c r="Q1582" s="40"/>
      <c r="R1582" s="40"/>
      <c r="S1582" s="40"/>
      <c r="T1582" s="40"/>
      <c r="U1582" s="40"/>
      <c r="V1582" s="40"/>
      <c r="W1582" s="40"/>
      <c r="X1582" s="40"/>
      <c r="Y1582" s="40"/>
      <c r="Z1582" s="40"/>
      <c r="AA1582" s="40"/>
      <c r="AB1582" s="40"/>
      <c r="AC1582" s="40"/>
      <c r="AD1582" s="40"/>
      <c r="AE1582" s="40"/>
      <c r="AF1582" s="40"/>
      <c r="AG1582" s="40"/>
      <c r="AH1582" s="40"/>
      <c r="AI1582" s="40"/>
      <c r="AJ1582" s="40"/>
    </row>
    <row r="1583" spans="1:36" x14ac:dyDescent="0.25">
      <c r="A1583" s="40"/>
      <c r="B1583" s="40"/>
      <c r="C1583" s="40"/>
      <c r="D1583" s="40"/>
      <c r="E1583" s="40"/>
      <c r="F1583" s="40"/>
      <c r="G1583" s="40"/>
      <c r="H1583" s="40"/>
      <c r="I1583" s="40"/>
      <c r="J1583" s="40"/>
      <c r="K1583" s="40"/>
      <c r="L1583" s="40"/>
      <c r="M1583" s="40"/>
      <c r="N1583" s="40"/>
      <c r="O1583" s="40"/>
      <c r="P1583" s="40"/>
      <c r="Q1583" s="40"/>
      <c r="R1583" s="40"/>
      <c r="S1583" s="40"/>
      <c r="T1583" s="40"/>
      <c r="U1583" s="40"/>
      <c r="V1583" s="40"/>
      <c r="W1583" s="40"/>
      <c r="X1583" s="40"/>
      <c r="Y1583" s="40"/>
      <c r="Z1583" s="40"/>
      <c r="AA1583" s="40"/>
      <c r="AB1583" s="40"/>
      <c r="AC1583" s="40"/>
      <c r="AD1583" s="40"/>
      <c r="AE1583" s="40"/>
      <c r="AF1583" s="40"/>
      <c r="AG1583" s="40"/>
      <c r="AH1583" s="40"/>
      <c r="AI1583" s="40"/>
      <c r="AJ1583" s="40"/>
    </row>
    <row r="1584" spans="1:36" x14ac:dyDescent="0.25">
      <c r="A1584" s="40"/>
      <c r="B1584" s="40"/>
      <c r="C1584" s="40"/>
      <c r="D1584" s="40"/>
      <c r="E1584" s="40"/>
      <c r="F1584" s="40"/>
      <c r="G1584" s="40"/>
      <c r="H1584" s="40"/>
      <c r="I1584" s="40"/>
      <c r="J1584" s="40"/>
      <c r="K1584" s="40"/>
      <c r="L1584" s="40"/>
      <c r="M1584" s="40"/>
      <c r="N1584" s="40"/>
      <c r="O1584" s="40"/>
      <c r="P1584" s="40"/>
      <c r="Q1584" s="40"/>
      <c r="R1584" s="40"/>
      <c r="S1584" s="40"/>
      <c r="T1584" s="40"/>
      <c r="U1584" s="40"/>
      <c r="V1584" s="40"/>
      <c r="W1584" s="40"/>
      <c r="X1584" s="40"/>
      <c r="Y1584" s="40"/>
      <c r="Z1584" s="40"/>
      <c r="AA1584" s="40"/>
      <c r="AB1584" s="40"/>
      <c r="AC1584" s="40"/>
      <c r="AD1584" s="40"/>
      <c r="AE1584" s="40"/>
      <c r="AF1584" s="40"/>
      <c r="AG1584" s="40"/>
      <c r="AH1584" s="40"/>
      <c r="AI1584" s="40"/>
      <c r="AJ1584" s="40"/>
    </row>
    <row r="1585" spans="1:36" x14ac:dyDescent="0.25">
      <c r="A1585" s="40"/>
      <c r="B1585" s="40"/>
      <c r="C1585" s="40"/>
      <c r="D1585" s="40"/>
      <c r="E1585" s="40"/>
      <c r="F1585" s="40"/>
      <c r="G1585" s="40"/>
      <c r="H1585" s="40"/>
      <c r="I1585" s="40"/>
      <c r="J1585" s="40"/>
      <c r="K1585" s="40"/>
      <c r="L1585" s="40"/>
      <c r="M1585" s="40"/>
      <c r="N1585" s="40"/>
      <c r="O1585" s="40"/>
      <c r="P1585" s="40"/>
      <c r="Q1585" s="40"/>
      <c r="R1585" s="40"/>
      <c r="S1585" s="40"/>
      <c r="T1585" s="40"/>
      <c r="U1585" s="40"/>
      <c r="V1585" s="40"/>
      <c r="W1585" s="40"/>
      <c r="X1585" s="40"/>
      <c r="Y1585" s="40"/>
      <c r="Z1585" s="40"/>
      <c r="AA1585" s="40"/>
      <c r="AB1585" s="40"/>
      <c r="AC1585" s="40"/>
      <c r="AD1585" s="40"/>
      <c r="AE1585" s="40"/>
      <c r="AF1585" s="40"/>
      <c r="AG1585" s="40"/>
      <c r="AH1585" s="40"/>
      <c r="AI1585" s="40"/>
      <c r="AJ1585" s="40"/>
    </row>
    <row r="1586" spans="1:36" x14ac:dyDescent="0.25">
      <c r="A1586" s="40"/>
      <c r="B1586" s="40"/>
      <c r="C1586" s="40"/>
      <c r="D1586" s="40"/>
      <c r="E1586" s="40"/>
      <c r="F1586" s="40"/>
      <c r="G1586" s="40"/>
      <c r="H1586" s="40"/>
      <c r="I1586" s="40"/>
      <c r="J1586" s="40"/>
      <c r="K1586" s="40"/>
      <c r="L1586" s="40"/>
      <c r="M1586" s="40"/>
      <c r="N1586" s="40"/>
      <c r="O1586" s="40"/>
      <c r="P1586" s="40"/>
      <c r="Q1586" s="40"/>
      <c r="R1586" s="40"/>
      <c r="S1586" s="40"/>
      <c r="T1586" s="40"/>
      <c r="U1586" s="40"/>
      <c r="V1586" s="40"/>
      <c r="W1586" s="40"/>
      <c r="X1586" s="40"/>
      <c r="Y1586" s="40"/>
      <c r="Z1586" s="40"/>
      <c r="AA1586" s="40"/>
      <c r="AB1586" s="40"/>
      <c r="AC1586" s="40"/>
      <c r="AD1586" s="40"/>
      <c r="AE1586" s="40"/>
      <c r="AF1586" s="40"/>
      <c r="AG1586" s="40"/>
      <c r="AH1586" s="40"/>
      <c r="AI1586" s="40"/>
      <c r="AJ1586" s="40"/>
    </row>
    <row r="1587" spans="1:36" x14ac:dyDescent="0.25">
      <c r="A1587" s="40"/>
      <c r="B1587" s="40"/>
      <c r="C1587" s="40"/>
      <c r="D1587" s="40"/>
      <c r="E1587" s="40"/>
      <c r="F1587" s="40"/>
      <c r="G1587" s="40"/>
      <c r="H1587" s="40"/>
      <c r="I1587" s="40"/>
      <c r="J1587" s="40"/>
      <c r="K1587" s="40"/>
      <c r="L1587" s="40"/>
      <c r="M1587" s="40"/>
      <c r="N1587" s="40"/>
      <c r="O1587" s="40"/>
      <c r="P1587" s="40"/>
      <c r="Q1587" s="40"/>
      <c r="R1587" s="40"/>
      <c r="S1587" s="40"/>
      <c r="T1587" s="40"/>
      <c r="U1587" s="40"/>
      <c r="V1587" s="40"/>
      <c r="W1587" s="40"/>
      <c r="X1587" s="40"/>
      <c r="Y1587" s="40"/>
      <c r="Z1587" s="40"/>
      <c r="AA1587" s="40"/>
      <c r="AB1587" s="40"/>
      <c r="AC1587" s="40"/>
      <c r="AD1587" s="40"/>
      <c r="AE1587" s="40"/>
      <c r="AF1587" s="40"/>
      <c r="AG1587" s="40"/>
      <c r="AH1587" s="40"/>
      <c r="AI1587" s="40"/>
      <c r="AJ1587" s="40"/>
    </row>
    <row r="1588" spans="1:36" x14ac:dyDescent="0.25">
      <c r="A1588" s="40"/>
      <c r="B1588" s="40"/>
      <c r="C1588" s="40"/>
      <c r="D1588" s="40"/>
      <c r="E1588" s="40"/>
      <c r="F1588" s="40"/>
      <c r="G1588" s="40"/>
      <c r="H1588" s="40"/>
      <c r="I1588" s="40"/>
      <c r="J1588" s="40"/>
      <c r="K1588" s="40"/>
      <c r="L1588" s="40"/>
      <c r="M1588" s="40"/>
      <c r="N1588" s="40"/>
      <c r="O1588" s="40"/>
      <c r="P1588" s="40"/>
      <c r="Q1588" s="40"/>
      <c r="R1588" s="40"/>
      <c r="S1588" s="40"/>
      <c r="T1588" s="40"/>
      <c r="U1588" s="40"/>
      <c r="V1588" s="40"/>
      <c r="W1588" s="40"/>
      <c r="X1588" s="40"/>
      <c r="Y1588" s="40"/>
      <c r="Z1588" s="40"/>
      <c r="AA1588" s="40"/>
      <c r="AB1588" s="40"/>
      <c r="AC1588" s="40"/>
      <c r="AD1588" s="40"/>
      <c r="AE1588" s="40"/>
      <c r="AF1588" s="40"/>
      <c r="AG1588" s="40"/>
      <c r="AH1588" s="40"/>
      <c r="AI1588" s="40"/>
      <c r="AJ1588" s="40"/>
    </row>
    <row r="1589" spans="1:36" x14ac:dyDescent="0.25">
      <c r="A1589" s="40"/>
      <c r="B1589" s="40"/>
      <c r="C1589" s="40"/>
      <c r="D1589" s="40"/>
      <c r="E1589" s="40"/>
      <c r="F1589" s="40"/>
      <c r="G1589" s="40"/>
      <c r="H1589" s="40"/>
      <c r="I1589" s="40"/>
      <c r="J1589" s="40"/>
      <c r="K1589" s="40"/>
      <c r="L1589" s="40"/>
      <c r="M1589" s="40"/>
      <c r="N1589" s="40"/>
      <c r="O1589" s="40"/>
      <c r="P1589" s="40"/>
      <c r="Q1589" s="40"/>
      <c r="R1589" s="40"/>
      <c r="S1589" s="40"/>
      <c r="T1589" s="40"/>
      <c r="U1589" s="40"/>
      <c r="V1589" s="40"/>
      <c r="W1589" s="40"/>
      <c r="X1589" s="40"/>
      <c r="Y1589" s="40"/>
      <c r="Z1589" s="40"/>
      <c r="AA1589" s="40"/>
      <c r="AB1589" s="40"/>
      <c r="AC1589" s="40"/>
      <c r="AD1589" s="40"/>
      <c r="AE1589" s="40"/>
      <c r="AF1589" s="40"/>
      <c r="AG1589" s="40"/>
      <c r="AH1589" s="40"/>
      <c r="AI1589" s="40"/>
      <c r="AJ1589" s="40"/>
    </row>
    <row r="1590" spans="1:36" x14ac:dyDescent="0.25">
      <c r="A1590" s="40"/>
      <c r="B1590" s="40"/>
      <c r="C1590" s="40"/>
      <c r="D1590" s="40"/>
      <c r="E1590" s="40"/>
      <c r="F1590" s="40"/>
      <c r="G1590" s="40"/>
      <c r="H1590" s="40"/>
      <c r="I1590" s="40"/>
      <c r="J1590" s="40"/>
      <c r="K1590" s="40"/>
      <c r="L1590" s="40"/>
      <c r="M1590" s="40"/>
      <c r="N1590" s="40"/>
      <c r="O1590" s="40"/>
      <c r="P1590" s="40"/>
      <c r="Q1590" s="40"/>
      <c r="R1590" s="40"/>
      <c r="S1590" s="40"/>
      <c r="T1590" s="40"/>
      <c r="U1590" s="40"/>
      <c r="V1590" s="40"/>
      <c r="W1590" s="40"/>
      <c r="X1590" s="40"/>
      <c r="Y1590" s="40"/>
      <c r="Z1590" s="40"/>
      <c r="AA1590" s="40"/>
      <c r="AB1590" s="40"/>
      <c r="AC1590" s="40"/>
      <c r="AD1590" s="40"/>
      <c r="AE1590" s="40"/>
      <c r="AF1590" s="40"/>
      <c r="AG1590" s="40"/>
      <c r="AH1590" s="40"/>
      <c r="AI1590" s="40"/>
      <c r="AJ1590" s="40"/>
    </row>
    <row r="1591" spans="1:36" x14ac:dyDescent="0.25">
      <c r="A1591" s="40"/>
      <c r="B1591" s="40"/>
      <c r="C1591" s="40"/>
      <c r="D1591" s="40"/>
      <c r="E1591" s="40"/>
      <c r="F1591" s="40"/>
      <c r="G1591" s="40"/>
      <c r="H1591" s="40"/>
      <c r="I1591" s="40"/>
      <c r="J1591" s="40"/>
      <c r="K1591" s="40"/>
      <c r="L1591" s="40"/>
      <c r="M1591" s="40"/>
      <c r="N1591" s="40"/>
      <c r="O1591" s="40"/>
      <c r="P1591" s="40"/>
      <c r="Q1591" s="40"/>
      <c r="R1591" s="40"/>
      <c r="S1591" s="40"/>
      <c r="T1591" s="40"/>
      <c r="U1591" s="40"/>
      <c r="V1591" s="40"/>
      <c r="W1591" s="40"/>
      <c r="X1591" s="40"/>
      <c r="Y1591" s="40"/>
      <c r="Z1591" s="40"/>
      <c r="AA1591" s="40"/>
      <c r="AB1591" s="40"/>
      <c r="AC1591" s="40"/>
      <c r="AD1591" s="40"/>
      <c r="AE1591" s="40"/>
      <c r="AF1591" s="40"/>
      <c r="AG1591" s="40"/>
      <c r="AH1591" s="40"/>
      <c r="AI1591" s="40"/>
      <c r="AJ1591" s="40"/>
    </row>
    <row r="1592" spans="1:36" x14ac:dyDescent="0.25">
      <c r="A1592" s="40"/>
      <c r="B1592" s="40"/>
      <c r="C1592" s="40"/>
      <c r="D1592" s="40"/>
      <c r="E1592" s="40"/>
      <c r="F1592" s="40"/>
      <c r="G1592" s="40"/>
      <c r="H1592" s="40"/>
      <c r="I1592" s="40"/>
      <c r="J1592" s="40"/>
      <c r="K1592" s="40"/>
      <c r="L1592" s="40"/>
      <c r="M1592" s="40"/>
      <c r="N1592" s="40"/>
      <c r="O1592" s="40"/>
      <c r="P1592" s="40"/>
      <c r="Q1592" s="40"/>
      <c r="R1592" s="40"/>
      <c r="S1592" s="40"/>
      <c r="T1592" s="40"/>
      <c r="U1592" s="40"/>
      <c r="V1592" s="40"/>
      <c r="W1592" s="40"/>
      <c r="X1592" s="40"/>
      <c r="Y1592" s="40"/>
      <c r="Z1592" s="40"/>
      <c r="AA1592" s="40"/>
      <c r="AB1592" s="40"/>
      <c r="AC1592" s="40"/>
      <c r="AD1592" s="40"/>
      <c r="AE1592" s="40"/>
      <c r="AF1592" s="40"/>
      <c r="AG1592" s="40"/>
      <c r="AH1592" s="40"/>
      <c r="AI1592" s="40"/>
      <c r="AJ1592" s="40"/>
    </row>
    <row r="1593" spans="1:36" x14ac:dyDescent="0.25">
      <c r="A1593" s="40"/>
      <c r="B1593" s="40"/>
      <c r="C1593" s="40"/>
      <c r="D1593" s="40"/>
      <c r="E1593" s="40"/>
      <c r="F1593" s="40"/>
      <c r="G1593" s="40"/>
      <c r="H1593" s="40"/>
      <c r="I1593" s="40"/>
      <c r="J1593" s="40"/>
      <c r="K1593" s="40"/>
      <c r="L1593" s="40"/>
      <c r="M1593" s="40"/>
      <c r="N1593" s="40"/>
      <c r="O1593" s="40"/>
      <c r="P1593" s="40"/>
      <c r="Q1593" s="40"/>
      <c r="R1593" s="40"/>
      <c r="S1593" s="40"/>
      <c r="T1593" s="40"/>
      <c r="U1593" s="40"/>
      <c r="V1593" s="40"/>
      <c r="W1593" s="40"/>
      <c r="X1593" s="40"/>
      <c r="Y1593" s="40"/>
      <c r="Z1593" s="40"/>
      <c r="AA1593" s="40"/>
      <c r="AB1593" s="40"/>
      <c r="AC1593" s="40"/>
      <c r="AD1593" s="40"/>
      <c r="AE1593" s="40"/>
      <c r="AF1593" s="40"/>
      <c r="AG1593" s="40"/>
      <c r="AH1593" s="40"/>
      <c r="AI1593" s="40"/>
      <c r="AJ1593" s="40"/>
    </row>
    <row r="1594" spans="1:36" x14ac:dyDescent="0.25">
      <c r="A1594" s="40"/>
      <c r="B1594" s="40"/>
      <c r="C1594" s="40"/>
      <c r="D1594" s="40"/>
      <c r="E1594" s="40"/>
      <c r="F1594" s="40"/>
      <c r="G1594" s="40"/>
      <c r="H1594" s="40"/>
      <c r="I1594" s="40"/>
      <c r="J1594" s="40"/>
      <c r="K1594" s="40"/>
      <c r="L1594" s="40"/>
      <c r="M1594" s="40"/>
      <c r="N1594" s="40"/>
      <c r="O1594" s="40"/>
      <c r="P1594" s="40"/>
      <c r="Q1594" s="40"/>
      <c r="R1594" s="40"/>
      <c r="S1594" s="40"/>
      <c r="T1594" s="40"/>
      <c r="U1594" s="40"/>
      <c r="V1594" s="40"/>
      <c r="W1594" s="40"/>
      <c r="X1594" s="40"/>
      <c r="Y1594" s="40"/>
      <c r="Z1594" s="40"/>
      <c r="AA1594" s="40"/>
      <c r="AB1594" s="40"/>
      <c r="AC1594" s="40"/>
      <c r="AD1594" s="40"/>
      <c r="AE1594" s="40"/>
      <c r="AF1594" s="40"/>
      <c r="AG1594" s="40"/>
      <c r="AH1594" s="40"/>
      <c r="AI1594" s="40"/>
      <c r="AJ1594" s="40"/>
    </row>
    <row r="1595" spans="1:36" x14ac:dyDescent="0.25">
      <c r="A1595" s="40"/>
      <c r="B1595" s="40"/>
      <c r="C1595" s="40"/>
      <c r="D1595" s="40"/>
      <c r="E1595" s="40"/>
      <c r="F1595" s="40"/>
      <c r="G1595" s="40"/>
      <c r="H1595" s="40"/>
      <c r="I1595" s="40"/>
      <c r="J1595" s="40"/>
      <c r="K1595" s="40"/>
      <c r="L1595" s="40"/>
      <c r="M1595" s="40"/>
      <c r="N1595" s="40"/>
      <c r="O1595" s="40"/>
      <c r="P1595" s="40"/>
      <c r="Q1595" s="40"/>
      <c r="R1595" s="40"/>
      <c r="S1595" s="40"/>
      <c r="T1595" s="40"/>
      <c r="U1595" s="40"/>
      <c r="V1595" s="40"/>
      <c r="W1595" s="40"/>
      <c r="X1595" s="40"/>
      <c r="Y1595" s="40"/>
      <c r="Z1595" s="40"/>
      <c r="AA1595" s="40"/>
      <c r="AB1595" s="40"/>
      <c r="AC1595" s="40"/>
      <c r="AD1595" s="40"/>
      <c r="AE1595" s="40"/>
      <c r="AF1595" s="40"/>
      <c r="AG1595" s="40"/>
      <c r="AH1595" s="40"/>
      <c r="AI1595" s="40"/>
      <c r="AJ1595" s="40"/>
    </row>
    <row r="1596" spans="1:36" x14ac:dyDescent="0.25">
      <c r="A1596" s="40"/>
      <c r="B1596" s="40"/>
      <c r="C1596" s="40"/>
      <c r="D1596" s="40"/>
      <c r="E1596" s="40"/>
      <c r="F1596" s="40"/>
      <c r="G1596" s="40"/>
      <c r="H1596" s="40"/>
      <c r="I1596" s="40"/>
      <c r="J1596" s="40"/>
      <c r="K1596" s="40"/>
      <c r="L1596" s="40"/>
      <c r="M1596" s="40"/>
      <c r="N1596" s="40"/>
      <c r="O1596" s="40"/>
      <c r="P1596" s="40"/>
      <c r="Q1596" s="40"/>
      <c r="R1596" s="40"/>
      <c r="S1596" s="40"/>
      <c r="T1596" s="40"/>
      <c r="U1596" s="40"/>
      <c r="V1596" s="40"/>
      <c r="W1596" s="40"/>
      <c r="X1596" s="40"/>
      <c r="Y1596" s="40"/>
      <c r="Z1596" s="40"/>
      <c r="AA1596" s="40"/>
      <c r="AB1596" s="40"/>
      <c r="AC1596" s="40"/>
      <c r="AD1596" s="40"/>
      <c r="AE1596" s="40"/>
      <c r="AF1596" s="40"/>
      <c r="AG1596" s="40"/>
      <c r="AH1596" s="40"/>
      <c r="AI1596" s="40"/>
      <c r="AJ1596" s="40"/>
    </row>
    <row r="1597" spans="1:36" x14ac:dyDescent="0.25">
      <c r="A1597" s="40"/>
      <c r="B1597" s="40"/>
      <c r="C1597" s="40"/>
      <c r="D1597" s="40"/>
      <c r="E1597" s="40"/>
      <c r="F1597" s="40"/>
      <c r="G1597" s="40"/>
      <c r="H1597" s="40"/>
      <c r="I1597" s="40"/>
      <c r="J1597" s="40"/>
      <c r="K1597" s="40"/>
      <c r="L1597" s="40"/>
      <c r="M1597" s="40"/>
      <c r="N1597" s="40"/>
      <c r="O1597" s="40"/>
      <c r="P1597" s="40"/>
      <c r="Q1597" s="40"/>
      <c r="R1597" s="40"/>
      <c r="S1597" s="40"/>
      <c r="T1597" s="40"/>
      <c r="U1597" s="40"/>
      <c r="V1597" s="40"/>
      <c r="W1597" s="40"/>
      <c r="X1597" s="40"/>
      <c r="Y1597" s="40"/>
      <c r="Z1597" s="40"/>
      <c r="AA1597" s="40"/>
      <c r="AB1597" s="40"/>
      <c r="AC1597" s="40"/>
      <c r="AD1597" s="40"/>
      <c r="AE1597" s="40"/>
      <c r="AF1597" s="40"/>
      <c r="AG1597" s="40"/>
      <c r="AH1597" s="40"/>
      <c r="AI1597" s="40"/>
      <c r="AJ1597" s="40"/>
    </row>
    <row r="1598" spans="1:36" x14ac:dyDescent="0.25">
      <c r="A1598" s="40"/>
      <c r="B1598" s="40"/>
      <c r="C1598" s="40"/>
      <c r="D1598" s="40"/>
      <c r="E1598" s="40"/>
      <c r="F1598" s="40"/>
      <c r="G1598" s="40"/>
      <c r="H1598" s="40"/>
      <c r="I1598" s="40"/>
      <c r="J1598" s="40"/>
      <c r="K1598" s="40"/>
      <c r="L1598" s="40"/>
      <c r="M1598" s="40"/>
      <c r="N1598" s="40"/>
      <c r="O1598" s="40"/>
      <c r="P1598" s="40"/>
      <c r="Q1598" s="40"/>
      <c r="R1598" s="40"/>
      <c r="S1598" s="40"/>
      <c r="T1598" s="40"/>
      <c r="U1598" s="40"/>
      <c r="V1598" s="40"/>
      <c r="W1598" s="40"/>
      <c r="X1598" s="40"/>
      <c r="Y1598" s="40"/>
      <c r="Z1598" s="40"/>
      <c r="AA1598" s="40"/>
      <c r="AB1598" s="40"/>
      <c r="AC1598" s="40"/>
      <c r="AD1598" s="40"/>
      <c r="AE1598" s="40"/>
      <c r="AF1598" s="40"/>
      <c r="AG1598" s="40"/>
      <c r="AH1598" s="40"/>
      <c r="AI1598" s="40"/>
      <c r="AJ1598" s="40"/>
    </row>
    <row r="1599" spans="1:36" x14ac:dyDescent="0.25">
      <c r="A1599" s="40"/>
      <c r="B1599" s="40"/>
      <c r="C1599" s="40"/>
      <c r="D1599" s="40"/>
      <c r="E1599" s="40"/>
      <c r="F1599" s="40"/>
      <c r="G1599" s="40"/>
      <c r="H1599" s="40"/>
      <c r="I1599" s="40"/>
      <c r="J1599" s="40"/>
      <c r="K1599" s="40"/>
      <c r="L1599" s="40"/>
      <c r="M1599" s="40"/>
      <c r="N1599" s="40"/>
      <c r="O1599" s="40"/>
      <c r="P1599" s="40"/>
      <c r="Q1599" s="40"/>
      <c r="R1599" s="40"/>
      <c r="S1599" s="40"/>
      <c r="T1599" s="40"/>
      <c r="U1599" s="40"/>
      <c r="V1599" s="40"/>
      <c r="W1599" s="40"/>
      <c r="X1599" s="40"/>
      <c r="Y1599" s="40"/>
      <c r="Z1599" s="40"/>
      <c r="AA1599" s="40"/>
      <c r="AB1599" s="40"/>
      <c r="AC1599" s="40"/>
      <c r="AD1599" s="40"/>
      <c r="AE1599" s="40"/>
      <c r="AF1599" s="40"/>
      <c r="AG1599" s="40"/>
      <c r="AH1599" s="40"/>
      <c r="AI1599" s="40"/>
      <c r="AJ1599" s="40"/>
    </row>
    <row r="1600" spans="1:36" x14ac:dyDescent="0.25">
      <c r="A1600" s="40"/>
      <c r="B1600" s="40"/>
      <c r="C1600" s="40"/>
      <c r="D1600" s="40"/>
      <c r="E1600" s="40"/>
      <c r="F1600" s="40"/>
      <c r="G1600" s="40"/>
      <c r="H1600" s="40"/>
      <c r="I1600" s="40"/>
      <c r="J1600" s="40"/>
      <c r="K1600" s="40"/>
      <c r="L1600" s="40"/>
      <c r="M1600" s="40"/>
      <c r="N1600" s="40"/>
      <c r="O1600" s="40"/>
      <c r="P1600" s="40"/>
      <c r="Q1600" s="40"/>
      <c r="R1600" s="40"/>
      <c r="S1600" s="40"/>
      <c r="T1600" s="40"/>
      <c r="U1600" s="40"/>
      <c r="V1600" s="40"/>
      <c r="W1600" s="40"/>
      <c r="X1600" s="40"/>
      <c r="Y1600" s="40"/>
      <c r="Z1600" s="40"/>
      <c r="AA1600" s="40"/>
      <c r="AB1600" s="40"/>
      <c r="AC1600" s="40"/>
      <c r="AD1600" s="40"/>
      <c r="AE1600" s="40"/>
      <c r="AF1600" s="40"/>
      <c r="AG1600" s="40"/>
      <c r="AH1600" s="40"/>
      <c r="AI1600" s="40"/>
      <c r="AJ1600" s="40"/>
    </row>
    <row r="1601" spans="1:36" x14ac:dyDescent="0.25">
      <c r="A1601" s="40"/>
      <c r="B1601" s="40"/>
      <c r="C1601" s="40"/>
      <c r="D1601" s="40"/>
      <c r="E1601" s="40"/>
      <c r="F1601" s="40"/>
      <c r="G1601" s="40"/>
      <c r="H1601" s="40"/>
      <c r="I1601" s="40"/>
      <c r="J1601" s="40"/>
      <c r="K1601" s="40"/>
      <c r="L1601" s="40"/>
      <c r="M1601" s="40"/>
      <c r="N1601" s="40"/>
      <c r="O1601" s="40"/>
      <c r="P1601" s="40"/>
      <c r="Q1601" s="40"/>
      <c r="R1601" s="40"/>
      <c r="S1601" s="40"/>
      <c r="T1601" s="40"/>
      <c r="U1601" s="40"/>
      <c r="V1601" s="40"/>
      <c r="W1601" s="40"/>
      <c r="X1601" s="40"/>
      <c r="Y1601" s="40"/>
      <c r="Z1601" s="40"/>
      <c r="AA1601" s="40"/>
      <c r="AB1601" s="40"/>
      <c r="AC1601" s="40"/>
      <c r="AD1601" s="40"/>
      <c r="AE1601" s="40"/>
      <c r="AF1601" s="40"/>
      <c r="AG1601" s="40"/>
      <c r="AH1601" s="40"/>
      <c r="AI1601" s="40"/>
      <c r="AJ1601" s="40"/>
    </row>
    <row r="1602" spans="1:36" x14ac:dyDescent="0.25">
      <c r="A1602" s="40"/>
      <c r="B1602" s="40"/>
      <c r="C1602" s="40"/>
      <c r="D1602" s="40"/>
      <c r="E1602" s="40"/>
      <c r="F1602" s="40"/>
      <c r="G1602" s="40"/>
      <c r="H1602" s="40"/>
      <c r="I1602" s="40"/>
      <c r="J1602" s="40"/>
      <c r="K1602" s="40"/>
      <c r="L1602" s="40"/>
      <c r="M1602" s="40"/>
      <c r="N1602" s="40"/>
      <c r="O1602" s="40"/>
      <c r="P1602" s="40"/>
      <c r="Q1602" s="40"/>
      <c r="R1602" s="40"/>
      <c r="S1602" s="40"/>
      <c r="T1602" s="40"/>
      <c r="U1602" s="40"/>
      <c r="V1602" s="40"/>
      <c r="W1602" s="40"/>
      <c r="X1602" s="40"/>
      <c r="Y1602" s="40"/>
      <c r="Z1602" s="40"/>
      <c r="AA1602" s="40"/>
      <c r="AB1602" s="40"/>
      <c r="AC1602" s="40"/>
      <c r="AD1602" s="40"/>
      <c r="AE1602" s="40"/>
      <c r="AF1602" s="40"/>
      <c r="AG1602" s="40"/>
      <c r="AH1602" s="40"/>
      <c r="AI1602" s="40"/>
      <c r="AJ1602" s="40"/>
    </row>
    <row r="1603" spans="1:36" x14ac:dyDescent="0.25">
      <c r="A1603" s="40"/>
      <c r="B1603" s="40"/>
      <c r="C1603" s="40"/>
      <c r="D1603" s="40"/>
      <c r="E1603" s="40"/>
      <c r="F1603" s="40"/>
      <c r="G1603" s="40"/>
      <c r="H1603" s="40"/>
      <c r="I1603" s="40"/>
      <c r="J1603" s="40"/>
      <c r="K1603" s="40"/>
      <c r="L1603" s="40"/>
      <c r="M1603" s="40"/>
      <c r="N1603" s="40"/>
      <c r="O1603" s="40"/>
      <c r="P1603" s="40"/>
      <c r="Q1603" s="40"/>
      <c r="R1603" s="40"/>
      <c r="S1603" s="40"/>
      <c r="T1603" s="40"/>
      <c r="U1603" s="40"/>
      <c r="V1603" s="40"/>
      <c r="W1603" s="40"/>
      <c r="X1603" s="40"/>
      <c r="Y1603" s="40"/>
      <c r="Z1603" s="40"/>
      <c r="AA1603" s="40"/>
      <c r="AB1603" s="40"/>
      <c r="AC1603" s="40"/>
      <c r="AD1603" s="40"/>
      <c r="AE1603" s="40"/>
      <c r="AF1603" s="40"/>
      <c r="AG1603" s="40"/>
      <c r="AH1603" s="40"/>
      <c r="AI1603" s="40"/>
      <c r="AJ1603" s="40"/>
    </row>
    <row r="1604" spans="1:36" x14ac:dyDescent="0.25">
      <c r="A1604" s="40"/>
      <c r="B1604" s="40"/>
      <c r="C1604" s="40"/>
      <c r="D1604" s="40"/>
      <c r="E1604" s="40"/>
      <c r="F1604" s="40"/>
      <c r="G1604" s="40"/>
      <c r="H1604" s="40"/>
      <c r="I1604" s="40"/>
      <c r="J1604" s="40"/>
      <c r="K1604" s="40"/>
      <c r="L1604" s="40"/>
      <c r="M1604" s="40"/>
      <c r="N1604" s="40"/>
      <c r="O1604" s="40"/>
      <c r="P1604" s="40"/>
      <c r="Q1604" s="40"/>
      <c r="R1604" s="40"/>
      <c r="S1604" s="40"/>
      <c r="T1604" s="40"/>
      <c r="U1604" s="40"/>
      <c r="V1604" s="40"/>
      <c r="W1604" s="40"/>
      <c r="X1604" s="40"/>
      <c r="Y1604" s="40"/>
      <c r="Z1604" s="40"/>
      <c r="AA1604" s="40"/>
      <c r="AB1604" s="40"/>
      <c r="AC1604" s="40"/>
      <c r="AD1604" s="40"/>
      <c r="AE1604" s="40"/>
      <c r="AF1604" s="40"/>
      <c r="AG1604" s="40"/>
      <c r="AH1604" s="40"/>
      <c r="AI1604" s="40"/>
      <c r="AJ1604" s="40"/>
    </row>
    <row r="1605" spans="1:36" x14ac:dyDescent="0.25">
      <c r="A1605" s="40"/>
      <c r="B1605" s="40"/>
      <c r="C1605" s="40"/>
      <c r="D1605" s="40"/>
      <c r="E1605" s="40"/>
      <c r="F1605" s="40"/>
      <c r="G1605" s="40"/>
      <c r="H1605" s="40"/>
      <c r="I1605" s="40"/>
      <c r="J1605" s="40"/>
      <c r="K1605" s="40"/>
      <c r="L1605" s="40"/>
      <c r="M1605" s="40"/>
      <c r="N1605" s="40"/>
      <c r="O1605" s="40"/>
      <c r="P1605" s="40"/>
      <c r="Q1605" s="40"/>
      <c r="R1605" s="40"/>
      <c r="S1605" s="40"/>
      <c r="T1605" s="40"/>
      <c r="U1605" s="40"/>
      <c r="V1605" s="40"/>
      <c r="W1605" s="40"/>
      <c r="X1605" s="40"/>
      <c r="Y1605" s="40"/>
      <c r="Z1605" s="40"/>
      <c r="AA1605" s="40"/>
      <c r="AB1605" s="40"/>
      <c r="AC1605" s="40"/>
      <c r="AD1605" s="40"/>
      <c r="AE1605" s="40"/>
      <c r="AF1605" s="40"/>
      <c r="AG1605" s="40"/>
      <c r="AH1605" s="40"/>
      <c r="AI1605" s="40"/>
      <c r="AJ1605" s="40"/>
    </row>
    <row r="1606" spans="1:36" x14ac:dyDescent="0.25">
      <c r="A1606" s="40"/>
      <c r="B1606" s="40"/>
      <c r="C1606" s="40"/>
      <c r="D1606" s="40"/>
      <c r="E1606" s="40"/>
      <c r="F1606" s="40"/>
      <c r="G1606" s="40"/>
      <c r="H1606" s="40"/>
      <c r="I1606" s="40"/>
      <c r="J1606" s="40"/>
      <c r="K1606" s="40"/>
      <c r="L1606" s="40"/>
      <c r="M1606" s="40"/>
      <c r="N1606" s="40"/>
      <c r="O1606" s="40"/>
      <c r="P1606" s="40"/>
      <c r="Q1606" s="40"/>
      <c r="R1606" s="40"/>
      <c r="S1606" s="40"/>
      <c r="T1606" s="40"/>
      <c r="U1606" s="40"/>
      <c r="V1606" s="40"/>
      <c r="W1606" s="40"/>
      <c r="X1606" s="40"/>
      <c r="Y1606" s="40"/>
      <c r="Z1606" s="40"/>
      <c r="AA1606" s="40"/>
      <c r="AB1606" s="40"/>
      <c r="AC1606" s="40"/>
      <c r="AD1606" s="40"/>
      <c r="AE1606" s="40"/>
      <c r="AF1606" s="40"/>
      <c r="AG1606" s="40"/>
      <c r="AH1606" s="40"/>
      <c r="AI1606" s="40"/>
      <c r="AJ1606" s="40"/>
    </row>
    <row r="1607" spans="1:36" x14ac:dyDescent="0.25">
      <c r="A1607" s="40"/>
      <c r="B1607" s="40"/>
      <c r="C1607" s="40"/>
      <c r="D1607" s="40"/>
      <c r="E1607" s="40"/>
      <c r="F1607" s="40"/>
      <c r="G1607" s="40"/>
      <c r="H1607" s="40"/>
      <c r="I1607" s="40"/>
      <c r="J1607" s="40"/>
      <c r="K1607" s="40"/>
      <c r="L1607" s="40"/>
      <c r="M1607" s="40"/>
      <c r="N1607" s="40"/>
      <c r="O1607" s="40"/>
      <c r="P1607" s="40"/>
      <c r="Q1607" s="40"/>
      <c r="R1607" s="40"/>
      <c r="S1607" s="40"/>
      <c r="T1607" s="40"/>
      <c r="U1607" s="40"/>
      <c r="V1607" s="40"/>
      <c r="W1607" s="40"/>
      <c r="X1607" s="40"/>
      <c r="Y1607" s="40"/>
      <c r="Z1607" s="40"/>
      <c r="AA1607" s="40"/>
      <c r="AB1607" s="40"/>
      <c r="AC1607" s="40"/>
      <c r="AD1607" s="40"/>
      <c r="AE1607" s="40"/>
      <c r="AF1607" s="40"/>
      <c r="AG1607" s="40"/>
      <c r="AH1607" s="40"/>
      <c r="AI1607" s="40"/>
      <c r="AJ1607" s="40"/>
    </row>
    <row r="1608" spans="1:36" x14ac:dyDescent="0.25">
      <c r="A1608" s="40"/>
      <c r="B1608" s="40"/>
      <c r="C1608" s="40"/>
      <c r="D1608" s="40"/>
      <c r="E1608" s="40"/>
      <c r="F1608" s="40"/>
      <c r="G1608" s="40"/>
      <c r="H1608" s="40"/>
      <c r="I1608" s="40"/>
      <c r="J1608" s="40"/>
      <c r="K1608" s="40"/>
      <c r="L1608" s="40"/>
      <c r="M1608" s="40"/>
      <c r="N1608" s="40"/>
      <c r="O1608" s="40"/>
      <c r="P1608" s="40"/>
      <c r="Q1608" s="40"/>
      <c r="R1608" s="40"/>
      <c r="S1608" s="40"/>
      <c r="T1608" s="40"/>
      <c r="U1608" s="40"/>
      <c r="V1608" s="40"/>
      <c r="W1608" s="40"/>
      <c r="X1608" s="40"/>
      <c r="Y1608" s="40"/>
      <c r="Z1608" s="40"/>
      <c r="AA1608" s="40"/>
      <c r="AB1608" s="40"/>
      <c r="AC1608" s="40"/>
      <c r="AD1608" s="40"/>
      <c r="AE1608" s="40"/>
      <c r="AF1608" s="40"/>
      <c r="AG1608" s="40"/>
      <c r="AH1608" s="40"/>
      <c r="AI1608" s="40"/>
      <c r="AJ1608" s="40"/>
    </row>
    <row r="1609" spans="1:36" x14ac:dyDescent="0.25">
      <c r="A1609" s="40"/>
      <c r="B1609" s="40"/>
      <c r="C1609" s="40"/>
      <c r="D1609" s="40"/>
      <c r="E1609" s="40"/>
      <c r="F1609" s="40"/>
      <c r="G1609" s="40"/>
      <c r="H1609" s="40"/>
      <c r="I1609" s="40"/>
      <c r="J1609" s="40"/>
      <c r="K1609" s="40"/>
      <c r="L1609" s="40"/>
      <c r="M1609" s="40"/>
      <c r="N1609" s="40"/>
      <c r="O1609" s="40"/>
      <c r="P1609" s="40"/>
      <c r="Q1609" s="40"/>
      <c r="R1609" s="40"/>
      <c r="S1609" s="40"/>
      <c r="T1609" s="40"/>
      <c r="U1609" s="40"/>
      <c r="V1609" s="40"/>
      <c r="W1609" s="40"/>
      <c r="X1609" s="40"/>
      <c r="Y1609" s="40"/>
      <c r="Z1609" s="40"/>
      <c r="AA1609" s="40"/>
      <c r="AB1609" s="40"/>
      <c r="AC1609" s="40"/>
      <c r="AD1609" s="40"/>
      <c r="AE1609" s="40"/>
      <c r="AF1609" s="40"/>
      <c r="AG1609" s="40"/>
      <c r="AH1609" s="40"/>
      <c r="AI1609" s="40"/>
      <c r="AJ1609" s="40"/>
    </row>
    <row r="1610" spans="1:36" x14ac:dyDescent="0.25">
      <c r="A1610" s="40"/>
      <c r="B1610" s="40"/>
      <c r="C1610" s="40"/>
      <c r="D1610" s="40"/>
      <c r="E1610" s="40"/>
      <c r="F1610" s="40"/>
      <c r="G1610" s="40"/>
      <c r="H1610" s="40"/>
      <c r="I1610" s="40"/>
      <c r="J1610" s="40"/>
      <c r="K1610" s="40"/>
      <c r="L1610" s="40"/>
      <c r="M1610" s="40"/>
      <c r="N1610" s="40"/>
      <c r="O1610" s="40"/>
      <c r="P1610" s="40"/>
      <c r="Q1610" s="40"/>
      <c r="R1610" s="40"/>
      <c r="S1610" s="40"/>
      <c r="T1610" s="40"/>
      <c r="U1610" s="40"/>
      <c r="V1610" s="40"/>
      <c r="W1610" s="40"/>
      <c r="X1610" s="40"/>
      <c r="Y1610" s="40"/>
      <c r="Z1610" s="40"/>
      <c r="AA1610" s="40"/>
      <c r="AB1610" s="40"/>
      <c r="AC1610" s="40"/>
      <c r="AD1610" s="40"/>
      <c r="AE1610" s="40"/>
      <c r="AF1610" s="40"/>
      <c r="AG1610" s="40"/>
      <c r="AH1610" s="40"/>
      <c r="AI1610" s="40"/>
      <c r="AJ1610" s="40"/>
    </row>
    <row r="1611" spans="1:36" x14ac:dyDescent="0.25">
      <c r="A1611" s="40"/>
      <c r="B1611" s="40"/>
      <c r="C1611" s="40"/>
      <c r="D1611" s="40"/>
      <c r="E1611" s="40"/>
      <c r="F1611" s="40"/>
      <c r="G1611" s="40"/>
      <c r="H1611" s="40"/>
      <c r="I1611" s="40"/>
      <c r="J1611" s="40"/>
      <c r="K1611" s="40"/>
      <c r="L1611" s="40"/>
      <c r="M1611" s="40"/>
      <c r="N1611" s="40"/>
      <c r="O1611" s="40"/>
      <c r="P1611" s="40"/>
      <c r="Q1611" s="40"/>
      <c r="R1611" s="40"/>
      <c r="S1611" s="40"/>
      <c r="T1611" s="40"/>
      <c r="U1611" s="40"/>
      <c r="V1611" s="40"/>
      <c r="W1611" s="40"/>
      <c r="X1611" s="40"/>
      <c r="Y1611" s="40"/>
      <c r="Z1611" s="40"/>
      <c r="AA1611" s="40"/>
      <c r="AB1611" s="40"/>
      <c r="AC1611" s="40"/>
      <c r="AD1611" s="40"/>
      <c r="AE1611" s="40"/>
      <c r="AF1611" s="40"/>
      <c r="AG1611" s="40"/>
      <c r="AH1611" s="40"/>
      <c r="AI1611" s="40"/>
      <c r="AJ1611" s="40"/>
    </row>
    <row r="1612" spans="1:36" x14ac:dyDescent="0.25">
      <c r="A1612" s="40"/>
      <c r="B1612" s="40"/>
      <c r="C1612" s="40"/>
      <c r="D1612" s="40"/>
      <c r="E1612" s="40"/>
      <c r="F1612" s="40"/>
      <c r="G1612" s="40"/>
      <c r="H1612" s="40"/>
      <c r="I1612" s="40"/>
      <c r="J1612" s="40"/>
      <c r="K1612" s="40"/>
      <c r="L1612" s="40"/>
      <c r="M1612" s="40"/>
      <c r="N1612" s="40"/>
      <c r="O1612" s="40"/>
      <c r="P1612" s="40"/>
      <c r="Q1612" s="40"/>
      <c r="R1612" s="40"/>
      <c r="S1612" s="40"/>
      <c r="T1612" s="40"/>
      <c r="U1612" s="40"/>
      <c r="V1612" s="40"/>
      <c r="W1612" s="40"/>
      <c r="X1612" s="40"/>
      <c r="Y1612" s="40"/>
      <c r="Z1612" s="40"/>
      <c r="AA1612" s="40"/>
      <c r="AB1612" s="40"/>
      <c r="AC1612" s="40"/>
      <c r="AD1612" s="40"/>
      <c r="AE1612" s="40"/>
      <c r="AF1612" s="40"/>
      <c r="AG1612" s="40"/>
      <c r="AH1612" s="40"/>
      <c r="AI1612" s="40"/>
      <c r="AJ1612" s="40"/>
    </row>
    <row r="1613" spans="1:36" x14ac:dyDescent="0.25">
      <c r="A1613" s="40"/>
      <c r="B1613" s="40"/>
      <c r="C1613" s="40"/>
      <c r="D1613" s="40"/>
      <c r="E1613" s="40"/>
      <c r="F1613" s="40"/>
      <c r="G1613" s="40"/>
      <c r="H1613" s="40"/>
      <c r="I1613" s="40"/>
      <c r="J1613" s="40"/>
      <c r="K1613" s="40"/>
      <c r="L1613" s="40"/>
      <c r="M1613" s="40"/>
      <c r="N1613" s="40"/>
      <c r="O1613" s="40"/>
      <c r="P1613" s="40"/>
      <c r="Q1613" s="40"/>
      <c r="R1613" s="40"/>
      <c r="S1613" s="40"/>
      <c r="T1613" s="40"/>
      <c r="U1613" s="40"/>
      <c r="V1613" s="40"/>
      <c r="W1613" s="40"/>
      <c r="X1613" s="40"/>
      <c r="Y1613" s="40"/>
      <c r="Z1613" s="40"/>
      <c r="AA1613" s="40"/>
      <c r="AB1613" s="40"/>
      <c r="AC1613" s="40"/>
      <c r="AD1613" s="40"/>
      <c r="AE1613" s="40"/>
      <c r="AF1613" s="40"/>
      <c r="AG1613" s="40"/>
      <c r="AH1613" s="40"/>
      <c r="AI1613" s="40"/>
      <c r="AJ1613" s="40"/>
    </row>
    <row r="1614" spans="1:36" x14ac:dyDescent="0.25">
      <c r="A1614" s="40"/>
      <c r="B1614" s="40"/>
      <c r="C1614" s="40"/>
      <c r="D1614" s="40"/>
      <c r="E1614" s="40"/>
      <c r="F1614" s="40"/>
      <c r="G1614" s="40"/>
      <c r="H1614" s="40"/>
      <c r="I1614" s="40"/>
      <c r="J1614" s="40"/>
      <c r="K1614" s="40"/>
      <c r="L1614" s="40"/>
      <c r="M1614" s="40"/>
      <c r="N1614" s="40"/>
      <c r="O1614" s="40"/>
      <c r="P1614" s="40"/>
      <c r="Q1614" s="40"/>
      <c r="R1614" s="40"/>
      <c r="S1614" s="40"/>
      <c r="T1614" s="40"/>
      <c r="U1614" s="40"/>
      <c r="V1614" s="40"/>
      <c r="W1614" s="40"/>
      <c r="X1614" s="40"/>
      <c r="Y1614" s="40"/>
      <c r="Z1614" s="40"/>
      <c r="AA1614" s="40"/>
      <c r="AB1614" s="40"/>
      <c r="AC1614" s="40"/>
      <c r="AD1614" s="40"/>
      <c r="AE1614" s="40"/>
      <c r="AF1614" s="40"/>
      <c r="AG1614" s="40"/>
      <c r="AH1614" s="40"/>
      <c r="AI1614" s="40"/>
      <c r="AJ1614" s="40"/>
    </row>
    <row r="1615" spans="1:36" x14ac:dyDescent="0.25">
      <c r="A1615" s="40"/>
      <c r="B1615" s="40"/>
      <c r="C1615" s="40"/>
      <c r="D1615" s="40"/>
      <c r="E1615" s="40"/>
      <c r="F1615" s="40"/>
      <c r="G1615" s="40"/>
      <c r="H1615" s="40"/>
      <c r="I1615" s="40"/>
      <c r="J1615" s="40"/>
      <c r="K1615" s="40"/>
      <c r="L1615" s="40"/>
      <c r="M1615" s="40"/>
      <c r="N1615" s="40"/>
      <c r="O1615" s="40"/>
      <c r="P1615" s="40"/>
      <c r="Q1615" s="40"/>
      <c r="R1615" s="40"/>
      <c r="S1615" s="40"/>
      <c r="T1615" s="40"/>
      <c r="U1615" s="40"/>
      <c r="V1615" s="40"/>
      <c r="W1615" s="40"/>
      <c r="X1615" s="40"/>
      <c r="Y1615" s="40"/>
      <c r="Z1615" s="40"/>
      <c r="AA1615" s="40"/>
      <c r="AB1615" s="40"/>
      <c r="AC1615" s="40"/>
      <c r="AD1615" s="40"/>
      <c r="AE1615" s="40"/>
      <c r="AF1615" s="40"/>
      <c r="AG1615" s="40"/>
      <c r="AH1615" s="40"/>
      <c r="AI1615" s="40"/>
      <c r="AJ1615" s="40"/>
    </row>
    <row r="1616" spans="1:36" x14ac:dyDescent="0.25">
      <c r="A1616" s="40"/>
      <c r="B1616" s="40"/>
      <c r="C1616" s="40"/>
      <c r="D1616" s="40"/>
      <c r="E1616" s="40"/>
      <c r="F1616" s="40"/>
      <c r="G1616" s="40"/>
      <c r="H1616" s="40"/>
      <c r="I1616" s="40"/>
      <c r="J1616" s="40"/>
      <c r="K1616" s="40"/>
      <c r="L1616" s="40"/>
      <c r="M1616" s="40"/>
      <c r="N1616" s="40"/>
      <c r="O1616" s="40"/>
      <c r="P1616" s="40"/>
      <c r="Q1616" s="40"/>
      <c r="R1616" s="40"/>
      <c r="S1616" s="40"/>
      <c r="T1616" s="40"/>
      <c r="U1616" s="40"/>
      <c r="V1616" s="40"/>
      <c r="W1616" s="40"/>
      <c r="X1616" s="40"/>
      <c r="Y1616" s="40"/>
      <c r="Z1616" s="40"/>
      <c r="AA1616" s="40"/>
      <c r="AB1616" s="40"/>
      <c r="AC1616" s="40"/>
      <c r="AD1616" s="40"/>
      <c r="AE1616" s="40"/>
      <c r="AF1616" s="40"/>
      <c r="AG1616" s="40"/>
      <c r="AH1616" s="40"/>
      <c r="AI1616" s="40"/>
      <c r="AJ1616" s="40"/>
    </row>
    <row r="1617" spans="1:36" x14ac:dyDescent="0.25">
      <c r="A1617" s="40"/>
      <c r="B1617" s="40"/>
      <c r="C1617" s="40"/>
      <c r="D1617" s="40"/>
      <c r="E1617" s="40"/>
      <c r="F1617" s="40"/>
      <c r="G1617" s="40"/>
      <c r="H1617" s="40"/>
      <c r="I1617" s="40"/>
      <c r="J1617" s="40"/>
      <c r="K1617" s="40"/>
      <c r="L1617" s="40"/>
      <c r="M1617" s="40"/>
      <c r="N1617" s="40"/>
      <c r="O1617" s="40"/>
      <c r="P1617" s="40"/>
      <c r="Q1617" s="40"/>
      <c r="R1617" s="40"/>
      <c r="S1617" s="40"/>
      <c r="T1617" s="40"/>
      <c r="U1617" s="40"/>
      <c r="V1617" s="40"/>
      <c r="W1617" s="40"/>
      <c r="X1617" s="40"/>
      <c r="Y1617" s="40"/>
      <c r="Z1617" s="40"/>
      <c r="AA1617" s="40"/>
      <c r="AB1617" s="40"/>
      <c r="AC1617" s="40"/>
      <c r="AD1617" s="40"/>
      <c r="AE1617" s="40"/>
      <c r="AF1617" s="40"/>
      <c r="AG1617" s="40"/>
      <c r="AH1617" s="40"/>
      <c r="AI1617" s="40"/>
      <c r="AJ1617" s="40"/>
    </row>
    <row r="1618" spans="1:36" x14ac:dyDescent="0.25">
      <c r="A1618" s="40"/>
      <c r="B1618" s="40"/>
      <c r="C1618" s="40"/>
      <c r="D1618" s="40"/>
      <c r="E1618" s="40"/>
      <c r="F1618" s="40"/>
      <c r="G1618" s="40"/>
      <c r="H1618" s="40"/>
      <c r="I1618" s="40"/>
      <c r="J1618" s="40"/>
      <c r="K1618" s="40"/>
      <c r="L1618" s="40"/>
      <c r="M1618" s="40"/>
      <c r="N1618" s="40"/>
      <c r="O1618" s="40"/>
      <c r="P1618" s="40"/>
      <c r="Q1618" s="40"/>
      <c r="R1618" s="40"/>
      <c r="S1618" s="40"/>
      <c r="T1618" s="40"/>
      <c r="U1618" s="40"/>
      <c r="V1618" s="40"/>
      <c r="W1618" s="40"/>
      <c r="X1618" s="40"/>
      <c r="Y1618" s="40"/>
      <c r="Z1618" s="40"/>
      <c r="AA1618" s="40"/>
      <c r="AB1618" s="40"/>
      <c r="AC1618" s="40"/>
      <c r="AD1618" s="40"/>
      <c r="AE1618" s="40"/>
      <c r="AF1618" s="40"/>
      <c r="AG1618" s="40"/>
      <c r="AH1618" s="40"/>
      <c r="AI1618" s="40"/>
      <c r="AJ1618" s="40"/>
    </row>
    <row r="1619" spans="1:36" x14ac:dyDescent="0.25">
      <c r="A1619" s="40"/>
      <c r="B1619" s="40"/>
      <c r="C1619" s="40"/>
      <c r="D1619" s="40"/>
      <c r="E1619" s="40"/>
      <c r="F1619" s="40"/>
      <c r="G1619" s="40"/>
      <c r="H1619" s="40"/>
      <c r="I1619" s="40"/>
      <c r="J1619" s="40"/>
      <c r="K1619" s="40"/>
      <c r="L1619" s="40"/>
      <c r="M1619" s="40"/>
      <c r="N1619" s="40"/>
      <c r="O1619" s="40"/>
      <c r="P1619" s="40"/>
      <c r="Q1619" s="40"/>
      <c r="R1619" s="40"/>
      <c r="S1619" s="40"/>
      <c r="T1619" s="40"/>
      <c r="U1619" s="40"/>
      <c r="V1619" s="40"/>
      <c r="W1619" s="40"/>
      <c r="X1619" s="40"/>
      <c r="Y1619" s="40"/>
      <c r="Z1619" s="40"/>
      <c r="AA1619" s="40"/>
      <c r="AB1619" s="40"/>
      <c r="AC1619" s="40"/>
      <c r="AD1619" s="40"/>
      <c r="AE1619" s="40"/>
      <c r="AF1619" s="40"/>
      <c r="AG1619" s="40"/>
      <c r="AH1619" s="40"/>
      <c r="AI1619" s="40"/>
      <c r="AJ1619" s="40"/>
    </row>
    <row r="1620" spans="1:36" x14ac:dyDescent="0.25">
      <c r="A1620" s="40"/>
      <c r="B1620" s="40"/>
      <c r="C1620" s="40"/>
      <c r="D1620" s="40"/>
      <c r="E1620" s="40"/>
      <c r="F1620" s="40"/>
      <c r="G1620" s="40"/>
      <c r="H1620" s="40"/>
      <c r="I1620" s="40"/>
      <c r="J1620" s="40"/>
      <c r="K1620" s="40"/>
      <c r="L1620" s="40"/>
      <c r="M1620" s="40"/>
      <c r="N1620" s="40"/>
      <c r="O1620" s="40"/>
      <c r="P1620" s="40"/>
      <c r="Q1620" s="40"/>
      <c r="R1620" s="40"/>
      <c r="S1620" s="40"/>
      <c r="T1620" s="40"/>
      <c r="U1620" s="40"/>
      <c r="V1620" s="40"/>
      <c r="W1620" s="40"/>
      <c r="X1620" s="40"/>
      <c r="Y1620" s="40"/>
      <c r="Z1620" s="40"/>
      <c r="AA1620" s="40"/>
      <c r="AB1620" s="40"/>
      <c r="AC1620" s="40"/>
      <c r="AD1620" s="40"/>
      <c r="AE1620" s="40"/>
      <c r="AF1620" s="40"/>
      <c r="AG1620" s="40"/>
      <c r="AH1620" s="40"/>
      <c r="AI1620" s="40"/>
      <c r="AJ1620" s="40"/>
    </row>
    <row r="1621" spans="1:36" x14ac:dyDescent="0.25">
      <c r="A1621" s="40"/>
      <c r="B1621" s="40"/>
      <c r="C1621" s="40"/>
      <c r="D1621" s="40"/>
      <c r="E1621" s="40"/>
      <c r="F1621" s="40"/>
      <c r="G1621" s="40"/>
      <c r="H1621" s="40"/>
      <c r="I1621" s="40"/>
      <c r="J1621" s="40"/>
      <c r="K1621" s="40"/>
      <c r="L1621" s="40"/>
      <c r="M1621" s="40"/>
      <c r="N1621" s="40"/>
      <c r="O1621" s="40"/>
      <c r="P1621" s="40"/>
      <c r="Q1621" s="40"/>
      <c r="R1621" s="40"/>
      <c r="S1621" s="40"/>
      <c r="T1621" s="40"/>
      <c r="U1621" s="40"/>
      <c r="V1621" s="40"/>
      <c r="W1621" s="40"/>
      <c r="X1621" s="40"/>
      <c r="Y1621" s="40"/>
      <c r="Z1621" s="40"/>
      <c r="AA1621" s="40"/>
      <c r="AB1621" s="40"/>
      <c r="AC1621" s="40"/>
      <c r="AD1621" s="40"/>
      <c r="AE1621" s="40"/>
      <c r="AF1621" s="40"/>
      <c r="AG1621" s="40"/>
      <c r="AH1621" s="40"/>
      <c r="AI1621" s="40"/>
      <c r="AJ1621" s="40"/>
    </row>
    <row r="1622" spans="1:36" x14ac:dyDescent="0.25">
      <c r="A1622" s="40"/>
      <c r="B1622" s="40"/>
      <c r="C1622" s="40"/>
      <c r="D1622" s="40"/>
      <c r="E1622" s="40"/>
      <c r="F1622" s="40"/>
      <c r="G1622" s="40"/>
      <c r="H1622" s="40"/>
      <c r="I1622" s="40"/>
      <c r="J1622" s="40"/>
      <c r="K1622" s="40"/>
      <c r="L1622" s="40"/>
      <c r="M1622" s="40"/>
      <c r="N1622" s="40"/>
      <c r="O1622" s="40"/>
      <c r="P1622" s="40"/>
      <c r="Q1622" s="40"/>
      <c r="R1622" s="40"/>
      <c r="S1622" s="40"/>
      <c r="T1622" s="40"/>
      <c r="U1622" s="40"/>
      <c r="V1622" s="40"/>
      <c r="W1622" s="40"/>
      <c r="X1622" s="40"/>
      <c r="Y1622" s="40"/>
      <c r="Z1622" s="40"/>
      <c r="AA1622" s="40"/>
      <c r="AB1622" s="40"/>
      <c r="AC1622" s="40"/>
      <c r="AD1622" s="40"/>
      <c r="AE1622" s="40"/>
      <c r="AF1622" s="40"/>
      <c r="AG1622" s="40"/>
      <c r="AH1622" s="40"/>
      <c r="AI1622" s="40"/>
      <c r="AJ1622" s="40"/>
    </row>
    <row r="1623" spans="1:36" x14ac:dyDescent="0.25">
      <c r="A1623" s="40"/>
      <c r="B1623" s="40"/>
      <c r="C1623" s="40"/>
      <c r="D1623" s="40"/>
      <c r="E1623" s="40"/>
      <c r="F1623" s="40"/>
      <c r="G1623" s="40"/>
      <c r="H1623" s="40"/>
      <c r="I1623" s="40"/>
      <c r="J1623" s="40"/>
      <c r="K1623" s="40"/>
      <c r="L1623" s="40"/>
      <c r="M1623" s="40"/>
      <c r="N1623" s="40"/>
      <c r="O1623" s="40"/>
      <c r="P1623" s="40"/>
      <c r="Q1623" s="40"/>
      <c r="R1623" s="40"/>
      <c r="S1623" s="40"/>
      <c r="T1623" s="40"/>
      <c r="U1623" s="40"/>
      <c r="V1623" s="40"/>
      <c r="W1623" s="40"/>
      <c r="X1623" s="40"/>
      <c r="Y1623" s="40"/>
      <c r="Z1623" s="40"/>
      <c r="AA1623" s="40"/>
      <c r="AB1623" s="40"/>
      <c r="AC1623" s="40"/>
      <c r="AD1623" s="40"/>
      <c r="AE1623" s="40"/>
      <c r="AF1623" s="40"/>
      <c r="AG1623" s="40"/>
      <c r="AH1623" s="40"/>
      <c r="AI1623" s="40"/>
      <c r="AJ1623" s="40"/>
    </row>
    <row r="1624" spans="1:36" x14ac:dyDescent="0.25">
      <c r="A1624" s="40"/>
      <c r="B1624" s="40"/>
      <c r="C1624" s="40"/>
      <c r="D1624" s="40"/>
      <c r="E1624" s="40"/>
      <c r="F1624" s="40"/>
      <c r="G1624" s="40"/>
      <c r="H1624" s="40"/>
      <c r="I1624" s="40"/>
      <c r="J1624" s="40"/>
      <c r="K1624" s="40"/>
      <c r="L1624" s="40"/>
      <c r="M1624" s="40"/>
      <c r="N1624" s="40"/>
      <c r="O1624" s="40"/>
      <c r="P1624" s="40"/>
      <c r="Q1624" s="40"/>
      <c r="R1624" s="40"/>
      <c r="S1624" s="40"/>
      <c r="T1624" s="40"/>
      <c r="U1624" s="40"/>
      <c r="V1624" s="40"/>
      <c r="W1624" s="40"/>
      <c r="X1624" s="40"/>
      <c r="Y1624" s="40"/>
      <c r="Z1624" s="40"/>
      <c r="AA1624" s="40"/>
      <c r="AB1624" s="40"/>
      <c r="AC1624" s="40"/>
      <c r="AD1624" s="40"/>
      <c r="AE1624" s="40"/>
      <c r="AF1624" s="40"/>
      <c r="AG1624" s="40"/>
      <c r="AH1624" s="40"/>
      <c r="AI1624" s="40"/>
      <c r="AJ1624" s="40"/>
    </row>
    <row r="1625" spans="1:36" x14ac:dyDescent="0.25">
      <c r="A1625" s="40"/>
      <c r="B1625" s="40"/>
      <c r="C1625" s="40"/>
      <c r="D1625" s="40"/>
      <c r="E1625" s="40"/>
      <c r="F1625" s="40"/>
      <c r="G1625" s="40"/>
      <c r="H1625" s="40"/>
      <c r="I1625" s="40"/>
      <c r="J1625" s="40"/>
      <c r="K1625" s="40"/>
      <c r="L1625" s="40"/>
      <c r="M1625" s="40"/>
      <c r="N1625" s="40"/>
      <c r="O1625" s="40"/>
      <c r="P1625" s="40"/>
      <c r="Q1625" s="40"/>
      <c r="R1625" s="40"/>
      <c r="S1625" s="40"/>
      <c r="T1625" s="40"/>
      <c r="U1625" s="40"/>
      <c r="V1625" s="40"/>
      <c r="W1625" s="40"/>
      <c r="X1625" s="40"/>
      <c r="Y1625" s="40"/>
      <c r="Z1625" s="40"/>
      <c r="AA1625" s="40"/>
      <c r="AB1625" s="40"/>
      <c r="AC1625" s="40"/>
      <c r="AD1625" s="40"/>
      <c r="AE1625" s="40"/>
      <c r="AF1625" s="40"/>
      <c r="AG1625" s="40"/>
      <c r="AH1625" s="40"/>
      <c r="AI1625" s="40"/>
      <c r="AJ1625" s="40"/>
    </row>
    <row r="1626" spans="1:36" x14ac:dyDescent="0.25">
      <c r="A1626" s="40"/>
      <c r="B1626" s="40"/>
      <c r="C1626" s="40"/>
      <c r="D1626" s="40"/>
      <c r="E1626" s="40"/>
      <c r="F1626" s="40"/>
      <c r="G1626" s="40"/>
      <c r="H1626" s="40"/>
      <c r="I1626" s="40"/>
      <c r="J1626" s="40"/>
      <c r="K1626" s="40"/>
      <c r="L1626" s="40"/>
      <c r="M1626" s="40"/>
      <c r="N1626" s="40"/>
      <c r="O1626" s="40"/>
      <c r="P1626" s="40"/>
      <c r="Q1626" s="40"/>
      <c r="R1626" s="40"/>
      <c r="S1626" s="40"/>
      <c r="T1626" s="40"/>
      <c r="U1626" s="40"/>
      <c r="V1626" s="40"/>
      <c r="W1626" s="40"/>
      <c r="X1626" s="40"/>
      <c r="Y1626" s="40"/>
      <c r="Z1626" s="40"/>
      <c r="AA1626" s="40"/>
      <c r="AB1626" s="40"/>
      <c r="AC1626" s="40"/>
      <c r="AD1626" s="40"/>
      <c r="AE1626" s="40"/>
      <c r="AF1626" s="40"/>
      <c r="AG1626" s="40"/>
      <c r="AH1626" s="40"/>
      <c r="AI1626" s="40"/>
      <c r="AJ1626" s="40"/>
    </row>
    <row r="1627" spans="1:36" x14ac:dyDescent="0.25">
      <c r="A1627" s="40"/>
      <c r="B1627" s="40"/>
      <c r="C1627" s="40"/>
      <c r="D1627" s="40"/>
      <c r="E1627" s="40"/>
      <c r="F1627" s="40"/>
      <c r="G1627" s="40"/>
      <c r="H1627" s="40"/>
      <c r="I1627" s="40"/>
      <c r="J1627" s="40"/>
      <c r="K1627" s="40"/>
      <c r="L1627" s="40"/>
      <c r="M1627" s="40"/>
      <c r="N1627" s="40"/>
      <c r="O1627" s="40"/>
      <c r="P1627" s="40"/>
      <c r="Q1627" s="40"/>
      <c r="R1627" s="40"/>
      <c r="S1627" s="40"/>
      <c r="T1627" s="40"/>
      <c r="U1627" s="40"/>
      <c r="V1627" s="40"/>
      <c r="W1627" s="40"/>
      <c r="X1627" s="40"/>
      <c r="Y1627" s="40"/>
      <c r="Z1627" s="40"/>
      <c r="AA1627" s="40"/>
      <c r="AB1627" s="40"/>
      <c r="AC1627" s="40"/>
      <c r="AD1627" s="40"/>
      <c r="AE1627" s="40"/>
      <c r="AF1627" s="40"/>
      <c r="AG1627" s="40"/>
      <c r="AH1627" s="40"/>
      <c r="AI1627" s="40"/>
      <c r="AJ1627" s="40"/>
    </row>
    <row r="1628" spans="1:36" x14ac:dyDescent="0.25">
      <c r="A1628" s="40"/>
      <c r="B1628" s="40"/>
      <c r="C1628" s="40"/>
      <c r="D1628" s="40"/>
      <c r="E1628" s="40"/>
      <c r="F1628" s="40"/>
      <c r="G1628" s="40"/>
      <c r="H1628" s="40"/>
      <c r="I1628" s="40"/>
      <c r="J1628" s="40"/>
      <c r="K1628" s="40"/>
      <c r="L1628" s="40"/>
      <c r="M1628" s="40"/>
      <c r="N1628" s="40"/>
      <c r="O1628" s="40"/>
      <c r="P1628" s="40"/>
      <c r="Q1628" s="40"/>
      <c r="R1628" s="40"/>
      <c r="S1628" s="40"/>
      <c r="T1628" s="40"/>
      <c r="U1628" s="40"/>
      <c r="V1628" s="40"/>
      <c r="W1628" s="40"/>
      <c r="X1628" s="40"/>
      <c r="Y1628" s="40"/>
      <c r="Z1628" s="40"/>
      <c r="AA1628" s="40"/>
      <c r="AB1628" s="40"/>
      <c r="AC1628" s="40"/>
      <c r="AD1628" s="40"/>
      <c r="AE1628" s="40"/>
      <c r="AF1628" s="40"/>
      <c r="AG1628" s="40"/>
      <c r="AH1628" s="40"/>
      <c r="AI1628" s="40"/>
      <c r="AJ1628" s="40"/>
    </row>
    <row r="1629" spans="1:36" x14ac:dyDescent="0.25">
      <c r="A1629" s="40"/>
      <c r="B1629" s="40"/>
      <c r="C1629" s="40"/>
      <c r="D1629" s="40"/>
      <c r="E1629" s="40"/>
      <c r="F1629" s="40"/>
      <c r="G1629" s="40"/>
      <c r="H1629" s="40"/>
      <c r="I1629" s="40"/>
      <c r="J1629" s="40"/>
      <c r="K1629" s="40"/>
      <c r="L1629" s="40"/>
      <c r="M1629" s="40"/>
      <c r="N1629" s="40"/>
      <c r="O1629" s="40"/>
      <c r="P1629" s="40"/>
      <c r="Q1629" s="40"/>
      <c r="R1629" s="40"/>
      <c r="S1629" s="40"/>
      <c r="T1629" s="40"/>
      <c r="U1629" s="40"/>
      <c r="V1629" s="40"/>
      <c r="W1629" s="40"/>
      <c r="X1629" s="40"/>
      <c r="Y1629" s="40"/>
      <c r="Z1629" s="40"/>
      <c r="AA1629" s="40"/>
      <c r="AB1629" s="40"/>
      <c r="AC1629" s="40"/>
      <c r="AD1629" s="40"/>
      <c r="AE1629" s="40"/>
      <c r="AF1629" s="40"/>
      <c r="AG1629" s="40"/>
      <c r="AH1629" s="40"/>
      <c r="AI1629" s="40"/>
      <c r="AJ1629" s="40"/>
    </row>
    <row r="1630" spans="1:36" x14ac:dyDescent="0.25">
      <c r="A1630" s="40"/>
      <c r="B1630" s="40"/>
      <c r="C1630" s="40"/>
      <c r="D1630" s="40"/>
      <c r="E1630" s="40"/>
      <c r="F1630" s="40"/>
      <c r="G1630" s="40"/>
      <c r="H1630" s="40"/>
      <c r="I1630" s="40"/>
      <c r="J1630" s="40"/>
      <c r="K1630" s="40"/>
      <c r="L1630" s="40"/>
      <c r="M1630" s="40"/>
      <c r="N1630" s="40"/>
      <c r="O1630" s="40"/>
      <c r="P1630" s="40"/>
      <c r="Q1630" s="40"/>
      <c r="R1630" s="40"/>
      <c r="S1630" s="40"/>
      <c r="T1630" s="40"/>
      <c r="U1630" s="40"/>
      <c r="V1630" s="40"/>
      <c r="W1630" s="40"/>
      <c r="X1630" s="40"/>
      <c r="Y1630" s="40"/>
      <c r="Z1630" s="40"/>
      <c r="AA1630" s="40"/>
      <c r="AB1630" s="40"/>
      <c r="AC1630" s="40"/>
      <c r="AD1630" s="40"/>
      <c r="AE1630" s="40"/>
      <c r="AF1630" s="40"/>
      <c r="AG1630" s="40"/>
      <c r="AH1630" s="40"/>
      <c r="AI1630" s="40"/>
      <c r="AJ1630" s="40"/>
    </row>
    <row r="1631" spans="1:36" x14ac:dyDescent="0.25">
      <c r="A1631" s="40"/>
      <c r="B1631" s="40"/>
      <c r="C1631" s="40"/>
      <c r="D1631" s="40"/>
      <c r="E1631" s="40"/>
      <c r="F1631" s="40"/>
      <c r="G1631" s="40"/>
      <c r="H1631" s="40"/>
      <c r="I1631" s="40"/>
      <c r="J1631" s="40"/>
      <c r="K1631" s="40"/>
      <c r="L1631" s="40"/>
      <c r="M1631" s="40"/>
      <c r="N1631" s="40"/>
      <c r="O1631" s="40"/>
      <c r="P1631" s="40"/>
      <c r="Q1631" s="40"/>
      <c r="R1631" s="40"/>
      <c r="S1631" s="40"/>
      <c r="T1631" s="40"/>
      <c r="U1631" s="40"/>
      <c r="V1631" s="40"/>
      <c r="W1631" s="40"/>
      <c r="X1631" s="40"/>
      <c r="Y1631" s="40"/>
      <c r="Z1631" s="40"/>
      <c r="AA1631" s="40"/>
      <c r="AB1631" s="40"/>
      <c r="AC1631" s="40"/>
      <c r="AD1631" s="40"/>
      <c r="AE1631" s="40"/>
      <c r="AF1631" s="40"/>
      <c r="AG1631" s="40"/>
      <c r="AH1631" s="40"/>
      <c r="AI1631" s="40"/>
      <c r="AJ1631" s="40"/>
    </row>
    <row r="1632" spans="1:36" x14ac:dyDescent="0.25">
      <c r="A1632" s="40"/>
      <c r="B1632" s="40"/>
      <c r="C1632" s="40"/>
      <c r="D1632" s="40"/>
      <c r="E1632" s="40"/>
      <c r="F1632" s="40"/>
      <c r="G1632" s="40"/>
      <c r="H1632" s="40"/>
      <c r="I1632" s="40"/>
      <c r="J1632" s="40"/>
      <c r="K1632" s="40"/>
      <c r="L1632" s="40"/>
      <c r="M1632" s="40"/>
      <c r="N1632" s="40"/>
      <c r="O1632" s="40"/>
      <c r="P1632" s="40"/>
      <c r="Q1632" s="40"/>
      <c r="R1632" s="40"/>
      <c r="S1632" s="40"/>
      <c r="T1632" s="40"/>
      <c r="U1632" s="40"/>
      <c r="V1632" s="40"/>
      <c r="W1632" s="40"/>
      <c r="X1632" s="40"/>
      <c r="Y1632" s="40"/>
      <c r="Z1632" s="40"/>
      <c r="AA1632" s="40"/>
      <c r="AB1632" s="40"/>
      <c r="AC1632" s="40"/>
      <c r="AD1632" s="40"/>
      <c r="AE1632" s="40"/>
      <c r="AF1632" s="40"/>
      <c r="AG1632" s="40"/>
      <c r="AH1632" s="40"/>
      <c r="AI1632" s="40"/>
      <c r="AJ1632" s="40"/>
    </row>
    <row r="1633" spans="1:36" x14ac:dyDescent="0.25">
      <c r="A1633" s="40"/>
      <c r="B1633" s="40"/>
      <c r="C1633" s="40"/>
      <c r="D1633" s="40"/>
      <c r="E1633" s="40"/>
      <c r="F1633" s="40"/>
      <c r="G1633" s="40"/>
      <c r="H1633" s="40"/>
      <c r="I1633" s="40"/>
      <c r="J1633" s="40"/>
      <c r="K1633" s="40"/>
      <c r="L1633" s="40"/>
      <c r="M1633" s="40"/>
      <c r="N1633" s="40"/>
      <c r="O1633" s="40"/>
      <c r="P1633" s="40"/>
      <c r="Q1633" s="40"/>
      <c r="R1633" s="40"/>
      <c r="S1633" s="40"/>
      <c r="T1633" s="40"/>
      <c r="U1633" s="40"/>
      <c r="V1633" s="40"/>
      <c r="W1633" s="40"/>
      <c r="X1633" s="40"/>
      <c r="Y1633" s="40"/>
      <c r="Z1633" s="40"/>
      <c r="AA1633" s="40"/>
      <c r="AB1633" s="40"/>
      <c r="AC1633" s="40"/>
      <c r="AD1633" s="40"/>
      <c r="AE1633" s="40"/>
      <c r="AF1633" s="40"/>
      <c r="AG1633" s="40"/>
      <c r="AH1633" s="40"/>
      <c r="AI1633" s="40"/>
      <c r="AJ1633" s="40"/>
    </row>
    <row r="1634" spans="1:36" x14ac:dyDescent="0.25">
      <c r="A1634" s="40"/>
      <c r="B1634" s="40"/>
      <c r="C1634" s="40"/>
      <c r="D1634" s="40"/>
      <c r="E1634" s="40"/>
      <c r="F1634" s="40"/>
      <c r="G1634" s="40"/>
      <c r="H1634" s="40"/>
      <c r="I1634" s="40"/>
      <c r="J1634" s="40"/>
      <c r="K1634" s="40"/>
      <c r="L1634" s="40"/>
      <c r="M1634" s="40"/>
      <c r="N1634" s="40"/>
      <c r="O1634" s="40"/>
      <c r="P1634" s="40"/>
      <c r="Q1634" s="40"/>
      <c r="R1634" s="40"/>
      <c r="S1634" s="40"/>
      <c r="T1634" s="40"/>
      <c r="U1634" s="40"/>
      <c r="V1634" s="40"/>
      <c r="W1634" s="40"/>
      <c r="X1634" s="40"/>
      <c r="Y1634" s="40"/>
      <c r="Z1634" s="40"/>
      <c r="AA1634" s="40"/>
      <c r="AB1634" s="40"/>
      <c r="AC1634" s="40"/>
      <c r="AD1634" s="40"/>
      <c r="AE1634" s="40"/>
      <c r="AF1634" s="40"/>
      <c r="AG1634" s="40"/>
      <c r="AH1634" s="40"/>
      <c r="AI1634" s="40"/>
      <c r="AJ1634" s="40"/>
    </row>
    <row r="1635" spans="1:36" x14ac:dyDescent="0.25">
      <c r="A1635" s="40"/>
      <c r="B1635" s="40"/>
      <c r="C1635" s="40"/>
      <c r="D1635" s="40"/>
      <c r="E1635" s="40"/>
      <c r="F1635" s="40"/>
      <c r="G1635" s="40"/>
      <c r="H1635" s="40"/>
      <c r="I1635" s="40"/>
      <c r="J1635" s="40"/>
      <c r="K1635" s="40"/>
      <c r="L1635" s="40"/>
      <c r="M1635" s="40"/>
      <c r="N1635" s="40"/>
      <c r="O1635" s="40"/>
      <c r="P1635" s="40"/>
      <c r="Q1635" s="40"/>
      <c r="R1635" s="40"/>
      <c r="S1635" s="40"/>
      <c r="T1635" s="40"/>
      <c r="U1635" s="40"/>
      <c r="V1635" s="40"/>
      <c r="W1635" s="40"/>
      <c r="X1635" s="40"/>
      <c r="Y1635" s="40"/>
      <c r="Z1635" s="40"/>
      <c r="AA1635" s="40"/>
      <c r="AB1635" s="40"/>
      <c r="AC1635" s="40"/>
      <c r="AD1635" s="40"/>
      <c r="AE1635" s="40"/>
      <c r="AF1635" s="40"/>
      <c r="AG1635" s="40"/>
      <c r="AH1635" s="40"/>
      <c r="AI1635" s="40"/>
      <c r="AJ1635" s="40"/>
    </row>
    <row r="1636" spans="1:36" x14ac:dyDescent="0.25">
      <c r="A1636" s="40"/>
      <c r="B1636" s="40"/>
      <c r="C1636" s="40"/>
      <c r="D1636" s="40"/>
      <c r="E1636" s="40"/>
      <c r="F1636" s="40"/>
      <c r="G1636" s="40"/>
      <c r="H1636" s="40"/>
      <c r="I1636" s="40"/>
      <c r="J1636" s="40"/>
      <c r="K1636" s="40"/>
      <c r="L1636" s="40"/>
      <c r="M1636" s="40"/>
      <c r="N1636" s="40"/>
      <c r="O1636" s="40"/>
      <c r="P1636" s="40"/>
      <c r="Q1636" s="40"/>
      <c r="R1636" s="40"/>
      <c r="S1636" s="40"/>
      <c r="T1636" s="40"/>
      <c r="U1636" s="40"/>
      <c r="V1636" s="40"/>
      <c r="W1636" s="40"/>
      <c r="X1636" s="40"/>
      <c r="Y1636" s="40"/>
      <c r="Z1636" s="40"/>
      <c r="AA1636" s="40"/>
      <c r="AB1636" s="40"/>
      <c r="AC1636" s="40"/>
      <c r="AD1636" s="40"/>
      <c r="AE1636" s="40"/>
      <c r="AF1636" s="40"/>
      <c r="AG1636" s="40"/>
      <c r="AH1636" s="40"/>
      <c r="AI1636" s="40"/>
      <c r="AJ1636" s="40"/>
    </row>
    <row r="1637" spans="1:36" x14ac:dyDescent="0.25">
      <c r="A1637" s="40"/>
      <c r="B1637" s="40"/>
      <c r="C1637" s="40"/>
      <c r="D1637" s="40"/>
      <c r="E1637" s="40"/>
      <c r="F1637" s="40"/>
      <c r="G1637" s="40"/>
      <c r="H1637" s="40"/>
      <c r="I1637" s="40"/>
      <c r="J1637" s="40"/>
      <c r="K1637" s="40"/>
      <c r="L1637" s="40"/>
      <c r="M1637" s="40"/>
      <c r="N1637" s="40"/>
      <c r="O1637" s="40"/>
      <c r="P1637" s="40"/>
      <c r="Q1637" s="40"/>
      <c r="R1637" s="40"/>
      <c r="S1637" s="40"/>
      <c r="T1637" s="40"/>
      <c r="U1637" s="40"/>
      <c r="V1637" s="40"/>
      <c r="W1637" s="40"/>
      <c r="X1637" s="40"/>
      <c r="Y1637" s="40"/>
      <c r="Z1637" s="40"/>
      <c r="AA1637" s="40"/>
      <c r="AB1637" s="40"/>
      <c r="AC1637" s="40"/>
      <c r="AD1637" s="40"/>
      <c r="AE1637" s="40"/>
      <c r="AF1637" s="40"/>
      <c r="AG1637" s="40"/>
      <c r="AH1637" s="40"/>
      <c r="AI1637" s="40"/>
      <c r="AJ1637" s="40"/>
    </row>
    <row r="1638" spans="1:36" x14ac:dyDescent="0.25">
      <c r="A1638" s="40"/>
      <c r="B1638" s="40"/>
      <c r="C1638" s="40"/>
      <c r="D1638" s="40"/>
      <c r="E1638" s="40"/>
      <c r="F1638" s="40"/>
      <c r="G1638" s="40"/>
      <c r="H1638" s="40"/>
      <c r="I1638" s="40"/>
      <c r="J1638" s="40"/>
      <c r="K1638" s="40"/>
      <c r="L1638" s="40"/>
      <c r="M1638" s="40"/>
      <c r="N1638" s="40"/>
      <c r="O1638" s="40"/>
      <c r="P1638" s="40"/>
      <c r="Q1638" s="40"/>
      <c r="R1638" s="40"/>
      <c r="S1638" s="40"/>
      <c r="T1638" s="40"/>
      <c r="U1638" s="40"/>
      <c r="V1638" s="40"/>
      <c r="W1638" s="40"/>
      <c r="X1638" s="40"/>
      <c r="Y1638" s="40"/>
      <c r="Z1638" s="40"/>
      <c r="AA1638" s="40"/>
      <c r="AB1638" s="40"/>
      <c r="AC1638" s="40"/>
      <c r="AD1638" s="40"/>
      <c r="AE1638" s="40"/>
      <c r="AF1638" s="40"/>
      <c r="AG1638" s="40"/>
      <c r="AH1638" s="40"/>
      <c r="AI1638" s="40"/>
      <c r="AJ1638" s="40"/>
    </row>
    <row r="1639" spans="1:36" x14ac:dyDescent="0.25">
      <c r="A1639" s="40"/>
      <c r="B1639" s="40"/>
      <c r="C1639" s="40"/>
      <c r="D1639" s="40"/>
      <c r="E1639" s="40"/>
      <c r="F1639" s="40"/>
      <c r="G1639" s="40"/>
      <c r="H1639" s="40"/>
      <c r="I1639" s="40"/>
      <c r="J1639" s="40"/>
      <c r="K1639" s="40"/>
      <c r="L1639" s="40"/>
      <c r="M1639" s="40"/>
      <c r="N1639" s="40"/>
      <c r="O1639" s="40"/>
      <c r="P1639" s="40"/>
      <c r="Q1639" s="40"/>
      <c r="R1639" s="40"/>
      <c r="S1639" s="40"/>
      <c r="T1639" s="40"/>
      <c r="U1639" s="40"/>
      <c r="V1639" s="40"/>
      <c r="W1639" s="40"/>
      <c r="X1639" s="40"/>
      <c r="Y1639" s="40"/>
      <c r="Z1639" s="40"/>
      <c r="AA1639" s="40"/>
      <c r="AB1639" s="40"/>
      <c r="AC1639" s="40"/>
      <c r="AD1639" s="40"/>
      <c r="AE1639" s="40"/>
      <c r="AF1639" s="40"/>
      <c r="AG1639" s="40"/>
      <c r="AH1639" s="40"/>
      <c r="AI1639" s="40"/>
      <c r="AJ1639" s="40"/>
    </row>
    <row r="1640" spans="1:36" x14ac:dyDescent="0.25">
      <c r="A1640" s="40"/>
      <c r="B1640" s="40"/>
      <c r="C1640" s="40"/>
      <c r="D1640" s="40"/>
      <c r="E1640" s="40"/>
      <c r="F1640" s="40"/>
      <c r="G1640" s="40"/>
      <c r="H1640" s="40"/>
      <c r="I1640" s="40"/>
      <c r="J1640" s="40"/>
      <c r="K1640" s="40"/>
      <c r="L1640" s="40"/>
      <c r="M1640" s="40"/>
      <c r="N1640" s="40"/>
      <c r="O1640" s="40"/>
      <c r="P1640" s="40"/>
      <c r="Q1640" s="40"/>
      <c r="R1640" s="40"/>
      <c r="S1640" s="40"/>
      <c r="T1640" s="40"/>
      <c r="U1640" s="40"/>
      <c r="V1640" s="40"/>
      <c r="W1640" s="40"/>
      <c r="X1640" s="40"/>
      <c r="Y1640" s="40"/>
      <c r="Z1640" s="40"/>
      <c r="AA1640" s="40"/>
      <c r="AB1640" s="40"/>
      <c r="AC1640" s="40"/>
      <c r="AD1640" s="40"/>
      <c r="AE1640" s="40"/>
      <c r="AF1640" s="40"/>
      <c r="AG1640" s="40"/>
      <c r="AH1640" s="40"/>
      <c r="AI1640" s="40"/>
      <c r="AJ1640" s="40"/>
    </row>
    <row r="1641" spans="1:36" x14ac:dyDescent="0.25">
      <c r="A1641" s="40"/>
      <c r="B1641" s="40"/>
      <c r="C1641" s="40"/>
      <c r="D1641" s="40"/>
      <c r="E1641" s="40"/>
      <c r="F1641" s="40"/>
      <c r="G1641" s="40"/>
      <c r="H1641" s="40"/>
      <c r="I1641" s="40"/>
      <c r="J1641" s="40"/>
      <c r="K1641" s="40"/>
      <c r="L1641" s="40"/>
      <c r="M1641" s="40"/>
      <c r="N1641" s="40"/>
      <c r="O1641" s="40"/>
      <c r="P1641" s="40"/>
      <c r="Q1641" s="40"/>
      <c r="R1641" s="40"/>
      <c r="S1641" s="40"/>
      <c r="T1641" s="40"/>
      <c r="U1641" s="40"/>
      <c r="V1641" s="40"/>
      <c r="W1641" s="40"/>
      <c r="X1641" s="40"/>
      <c r="Y1641" s="40"/>
      <c r="Z1641" s="40"/>
      <c r="AA1641" s="40"/>
      <c r="AB1641" s="40"/>
      <c r="AC1641" s="40"/>
      <c r="AD1641" s="40"/>
      <c r="AE1641" s="40"/>
      <c r="AF1641" s="40"/>
      <c r="AG1641" s="40"/>
      <c r="AH1641" s="40"/>
      <c r="AI1641" s="40"/>
      <c r="AJ1641" s="40"/>
    </row>
    <row r="1642" spans="1:36" x14ac:dyDescent="0.25">
      <c r="A1642" s="40"/>
      <c r="B1642" s="40"/>
      <c r="C1642" s="40"/>
      <c r="D1642" s="40"/>
      <c r="E1642" s="40"/>
      <c r="F1642" s="40"/>
      <c r="G1642" s="40"/>
      <c r="H1642" s="40"/>
      <c r="I1642" s="40"/>
      <c r="J1642" s="40"/>
      <c r="K1642" s="40"/>
      <c r="L1642" s="40"/>
      <c r="M1642" s="40"/>
      <c r="N1642" s="40"/>
      <c r="O1642" s="40"/>
      <c r="P1642" s="40"/>
      <c r="Q1642" s="40"/>
      <c r="R1642" s="40"/>
      <c r="S1642" s="40"/>
      <c r="T1642" s="40"/>
      <c r="U1642" s="40"/>
      <c r="V1642" s="40"/>
      <c r="W1642" s="40"/>
      <c r="X1642" s="40"/>
      <c r="Y1642" s="40"/>
      <c r="Z1642" s="40"/>
      <c r="AA1642" s="40"/>
      <c r="AB1642" s="40"/>
      <c r="AC1642" s="40"/>
      <c r="AD1642" s="40"/>
      <c r="AE1642" s="40"/>
      <c r="AF1642" s="40"/>
      <c r="AG1642" s="40"/>
      <c r="AH1642" s="40"/>
      <c r="AI1642" s="40"/>
      <c r="AJ1642" s="40"/>
    </row>
    <row r="1643" spans="1:36" x14ac:dyDescent="0.25">
      <c r="A1643" s="40"/>
      <c r="B1643" s="40"/>
      <c r="C1643" s="40"/>
      <c r="D1643" s="40"/>
      <c r="E1643" s="40"/>
      <c r="F1643" s="40"/>
      <c r="G1643" s="40"/>
      <c r="H1643" s="40"/>
      <c r="I1643" s="40"/>
      <c r="J1643" s="40"/>
      <c r="K1643" s="40"/>
      <c r="L1643" s="40"/>
      <c r="M1643" s="40"/>
      <c r="N1643" s="40"/>
      <c r="O1643" s="40"/>
      <c r="P1643" s="40"/>
      <c r="Q1643" s="40"/>
      <c r="R1643" s="40"/>
      <c r="S1643" s="40"/>
      <c r="T1643" s="40"/>
      <c r="U1643" s="40"/>
      <c r="V1643" s="40"/>
      <c r="W1643" s="40"/>
      <c r="X1643" s="40"/>
      <c r="Y1643" s="40"/>
      <c r="Z1643" s="40"/>
      <c r="AA1643" s="40"/>
      <c r="AB1643" s="40"/>
      <c r="AC1643" s="40"/>
      <c r="AD1643" s="40"/>
      <c r="AE1643" s="40"/>
      <c r="AF1643" s="40"/>
      <c r="AG1643" s="40"/>
      <c r="AH1643" s="40"/>
      <c r="AI1643" s="40"/>
      <c r="AJ1643" s="40"/>
    </row>
    <row r="1644" spans="1:36" x14ac:dyDescent="0.25">
      <c r="A1644" s="40"/>
      <c r="B1644" s="40"/>
      <c r="C1644" s="40"/>
      <c r="D1644" s="40"/>
      <c r="E1644" s="40"/>
      <c r="F1644" s="40"/>
      <c r="G1644" s="40"/>
      <c r="H1644" s="40"/>
      <c r="I1644" s="40"/>
      <c r="J1644" s="40"/>
      <c r="K1644" s="40"/>
      <c r="L1644" s="40"/>
      <c r="M1644" s="40"/>
      <c r="N1644" s="40"/>
      <c r="O1644" s="40"/>
      <c r="P1644" s="40"/>
      <c r="Q1644" s="40"/>
      <c r="R1644" s="40"/>
      <c r="S1644" s="40"/>
      <c r="T1644" s="40"/>
      <c r="U1644" s="40"/>
      <c r="V1644" s="40"/>
      <c r="W1644" s="40"/>
      <c r="X1644" s="40"/>
      <c r="Y1644" s="40"/>
      <c r="Z1644" s="40"/>
      <c r="AA1644" s="40"/>
      <c r="AB1644" s="40"/>
      <c r="AC1644" s="40"/>
      <c r="AD1644" s="40"/>
      <c r="AE1644" s="40"/>
      <c r="AF1644" s="40"/>
      <c r="AG1644" s="40"/>
      <c r="AH1644" s="40"/>
      <c r="AI1644" s="40"/>
      <c r="AJ1644" s="40"/>
    </row>
    <row r="1645" spans="1:36" x14ac:dyDescent="0.25">
      <c r="A1645" s="40"/>
      <c r="B1645" s="40"/>
      <c r="C1645" s="40"/>
      <c r="D1645" s="40"/>
      <c r="E1645" s="40"/>
      <c r="F1645" s="40"/>
      <c r="G1645" s="40"/>
      <c r="H1645" s="40"/>
      <c r="I1645" s="40"/>
      <c r="J1645" s="40"/>
      <c r="K1645" s="40"/>
      <c r="L1645" s="40"/>
      <c r="M1645" s="40"/>
      <c r="N1645" s="40"/>
      <c r="O1645" s="40"/>
      <c r="P1645" s="40"/>
      <c r="Q1645" s="40"/>
      <c r="R1645" s="40"/>
      <c r="S1645" s="40"/>
      <c r="T1645" s="40"/>
      <c r="U1645" s="40"/>
      <c r="V1645" s="40"/>
      <c r="W1645" s="40"/>
      <c r="X1645" s="40"/>
      <c r="Y1645" s="40"/>
      <c r="Z1645" s="40"/>
      <c r="AA1645" s="40"/>
      <c r="AB1645" s="40"/>
      <c r="AC1645" s="40"/>
      <c r="AD1645" s="40"/>
      <c r="AE1645" s="40"/>
      <c r="AF1645" s="40"/>
      <c r="AG1645" s="40"/>
      <c r="AH1645" s="40"/>
      <c r="AI1645" s="40"/>
      <c r="AJ1645" s="40"/>
    </row>
    <row r="1646" spans="1:36" x14ac:dyDescent="0.25">
      <c r="A1646" s="40"/>
      <c r="B1646" s="40"/>
      <c r="C1646" s="40"/>
      <c r="D1646" s="40"/>
      <c r="E1646" s="40"/>
      <c r="F1646" s="40"/>
      <c r="G1646" s="40"/>
      <c r="H1646" s="40"/>
      <c r="I1646" s="40"/>
      <c r="J1646" s="40"/>
      <c r="K1646" s="40"/>
      <c r="L1646" s="40"/>
      <c r="M1646" s="40"/>
      <c r="N1646" s="40"/>
      <c r="O1646" s="40"/>
      <c r="P1646" s="40"/>
      <c r="Q1646" s="40"/>
      <c r="R1646" s="40"/>
      <c r="S1646" s="40"/>
      <c r="T1646" s="40"/>
      <c r="U1646" s="40"/>
      <c r="V1646" s="40"/>
      <c r="W1646" s="40"/>
      <c r="X1646" s="40"/>
      <c r="Y1646" s="40"/>
      <c r="Z1646" s="40"/>
      <c r="AA1646" s="40"/>
      <c r="AB1646" s="40"/>
      <c r="AC1646" s="40"/>
      <c r="AD1646" s="40"/>
      <c r="AE1646" s="40"/>
      <c r="AF1646" s="40"/>
      <c r="AG1646" s="40"/>
      <c r="AH1646" s="40"/>
      <c r="AI1646" s="40"/>
      <c r="AJ1646" s="40"/>
    </row>
    <row r="1647" spans="1:36" x14ac:dyDescent="0.25">
      <c r="A1647" s="40"/>
      <c r="B1647" s="40"/>
      <c r="C1647" s="40"/>
      <c r="D1647" s="40"/>
      <c r="E1647" s="40"/>
      <c r="F1647" s="40"/>
      <c r="G1647" s="40"/>
      <c r="H1647" s="40"/>
      <c r="I1647" s="40"/>
      <c r="J1647" s="40"/>
      <c r="K1647" s="40"/>
      <c r="L1647" s="40"/>
      <c r="M1647" s="40"/>
      <c r="N1647" s="40"/>
      <c r="O1647" s="40"/>
      <c r="P1647" s="40"/>
      <c r="Q1647" s="40"/>
      <c r="R1647" s="40"/>
      <c r="S1647" s="40"/>
      <c r="T1647" s="40"/>
      <c r="U1647" s="40"/>
      <c r="V1647" s="40"/>
      <c r="W1647" s="40"/>
      <c r="X1647" s="40"/>
      <c r="Y1647" s="40"/>
      <c r="Z1647" s="40"/>
      <c r="AA1647" s="40"/>
      <c r="AB1647" s="40"/>
      <c r="AC1647" s="40"/>
      <c r="AD1647" s="40"/>
      <c r="AE1647" s="40"/>
      <c r="AF1647" s="40"/>
      <c r="AG1647" s="40"/>
      <c r="AH1647" s="40"/>
      <c r="AI1647" s="40"/>
      <c r="AJ1647" s="40"/>
    </row>
    <row r="1648" spans="1:36" x14ac:dyDescent="0.25">
      <c r="A1648" s="40"/>
      <c r="B1648" s="40"/>
      <c r="C1648" s="40"/>
      <c r="D1648" s="40"/>
      <c r="E1648" s="40"/>
      <c r="F1648" s="40"/>
      <c r="G1648" s="40"/>
      <c r="H1648" s="40"/>
      <c r="I1648" s="40"/>
      <c r="J1648" s="40"/>
      <c r="K1648" s="40"/>
      <c r="L1648" s="40"/>
      <c r="M1648" s="40"/>
      <c r="N1648" s="40"/>
      <c r="O1648" s="40"/>
      <c r="P1648" s="40"/>
      <c r="Q1648" s="40"/>
      <c r="R1648" s="40"/>
      <c r="S1648" s="40"/>
      <c r="T1648" s="40"/>
      <c r="U1648" s="40"/>
      <c r="V1648" s="40"/>
      <c r="W1648" s="40"/>
      <c r="X1648" s="40"/>
      <c r="Y1648" s="40"/>
      <c r="Z1648" s="40"/>
      <c r="AA1648" s="40"/>
      <c r="AB1648" s="40"/>
      <c r="AC1648" s="40"/>
      <c r="AD1648" s="40"/>
      <c r="AE1648" s="40"/>
      <c r="AF1648" s="40"/>
      <c r="AG1648" s="40"/>
      <c r="AH1648" s="40"/>
      <c r="AI1648" s="40"/>
      <c r="AJ1648" s="40"/>
    </row>
    <row r="1649" spans="1:36" x14ac:dyDescent="0.25">
      <c r="A1649" s="40"/>
      <c r="B1649" s="40"/>
      <c r="C1649" s="40"/>
      <c r="D1649" s="40"/>
      <c r="E1649" s="40"/>
      <c r="F1649" s="40"/>
      <c r="G1649" s="40"/>
      <c r="H1649" s="40"/>
      <c r="I1649" s="40"/>
      <c r="J1649" s="40"/>
      <c r="K1649" s="40"/>
      <c r="L1649" s="40"/>
      <c r="M1649" s="40"/>
      <c r="N1649" s="40"/>
      <c r="O1649" s="40"/>
      <c r="P1649" s="40"/>
      <c r="Q1649" s="40"/>
      <c r="R1649" s="40"/>
      <c r="S1649" s="40"/>
      <c r="T1649" s="40"/>
      <c r="U1649" s="40"/>
      <c r="V1649" s="40"/>
      <c r="W1649" s="40"/>
      <c r="X1649" s="40"/>
      <c r="Y1649" s="40"/>
      <c r="Z1649" s="40"/>
      <c r="AA1649" s="40"/>
      <c r="AB1649" s="40"/>
      <c r="AC1649" s="40"/>
      <c r="AD1649" s="40"/>
      <c r="AE1649" s="40"/>
      <c r="AF1649" s="40"/>
      <c r="AG1649" s="40"/>
      <c r="AH1649" s="40"/>
      <c r="AI1649" s="40"/>
      <c r="AJ1649" s="40"/>
    </row>
    <row r="1650" spans="1:36" x14ac:dyDescent="0.25">
      <c r="A1650" s="40"/>
      <c r="B1650" s="40"/>
      <c r="C1650" s="40"/>
      <c r="D1650" s="40"/>
      <c r="E1650" s="40"/>
      <c r="F1650" s="40"/>
      <c r="G1650" s="40"/>
      <c r="H1650" s="40"/>
      <c r="I1650" s="40"/>
      <c r="J1650" s="40"/>
      <c r="K1650" s="40"/>
      <c r="L1650" s="40"/>
      <c r="M1650" s="40"/>
      <c r="N1650" s="40"/>
      <c r="O1650" s="40"/>
      <c r="P1650" s="40"/>
      <c r="Q1650" s="40"/>
      <c r="R1650" s="40"/>
      <c r="S1650" s="40"/>
      <c r="T1650" s="40"/>
      <c r="U1650" s="40"/>
      <c r="V1650" s="40"/>
      <c r="W1650" s="40"/>
      <c r="X1650" s="40"/>
      <c r="Y1650" s="40"/>
      <c r="Z1650" s="40"/>
      <c r="AA1650" s="40"/>
      <c r="AB1650" s="40"/>
      <c r="AC1650" s="40"/>
      <c r="AD1650" s="40"/>
      <c r="AE1650" s="40"/>
      <c r="AF1650" s="40"/>
      <c r="AG1650" s="40"/>
      <c r="AH1650" s="40"/>
      <c r="AI1650" s="40"/>
      <c r="AJ1650" s="40"/>
    </row>
    <row r="1651" spans="1:36" x14ac:dyDescent="0.25">
      <c r="A1651" s="40"/>
      <c r="B1651" s="40"/>
      <c r="C1651" s="40"/>
      <c r="D1651" s="40"/>
      <c r="E1651" s="40"/>
      <c r="F1651" s="40"/>
      <c r="G1651" s="40"/>
      <c r="H1651" s="40"/>
      <c r="I1651" s="40"/>
      <c r="J1651" s="40"/>
      <c r="K1651" s="40"/>
      <c r="L1651" s="40"/>
      <c r="M1651" s="40"/>
      <c r="N1651" s="40"/>
      <c r="O1651" s="40"/>
      <c r="P1651" s="40"/>
      <c r="Q1651" s="40"/>
      <c r="R1651" s="40"/>
      <c r="S1651" s="40"/>
      <c r="T1651" s="40"/>
      <c r="U1651" s="40"/>
      <c r="V1651" s="40"/>
      <c r="W1651" s="40"/>
      <c r="X1651" s="40"/>
      <c r="Y1651" s="40"/>
      <c r="Z1651" s="40"/>
      <c r="AA1651" s="40"/>
      <c r="AB1651" s="40"/>
      <c r="AC1651" s="40"/>
      <c r="AD1651" s="40"/>
      <c r="AE1651" s="40"/>
      <c r="AF1651" s="40"/>
      <c r="AG1651" s="40"/>
      <c r="AH1651" s="40"/>
      <c r="AI1651" s="40"/>
      <c r="AJ1651" s="40"/>
    </row>
    <row r="1652" spans="1:36" x14ac:dyDescent="0.25">
      <c r="A1652" s="40"/>
      <c r="B1652" s="40"/>
      <c r="C1652" s="40"/>
      <c r="D1652" s="40"/>
      <c r="E1652" s="40"/>
      <c r="F1652" s="40"/>
      <c r="G1652" s="40"/>
      <c r="H1652" s="40"/>
      <c r="I1652" s="40"/>
      <c r="J1652" s="40"/>
      <c r="K1652" s="40"/>
      <c r="L1652" s="40"/>
      <c r="M1652" s="40"/>
      <c r="N1652" s="40"/>
      <c r="O1652" s="40"/>
      <c r="P1652" s="40"/>
      <c r="Q1652" s="40"/>
      <c r="R1652" s="40"/>
      <c r="S1652" s="40"/>
      <c r="T1652" s="40"/>
      <c r="U1652" s="40"/>
      <c r="V1652" s="40"/>
      <c r="W1652" s="40"/>
      <c r="X1652" s="40"/>
      <c r="Y1652" s="40"/>
      <c r="Z1652" s="40"/>
      <c r="AA1652" s="40"/>
      <c r="AB1652" s="40"/>
      <c r="AC1652" s="40"/>
      <c r="AD1652" s="40"/>
      <c r="AE1652" s="40"/>
      <c r="AF1652" s="40"/>
      <c r="AG1652" s="40"/>
      <c r="AH1652" s="40"/>
      <c r="AI1652" s="40"/>
      <c r="AJ1652" s="40"/>
    </row>
    <row r="1653" spans="1:36" x14ac:dyDescent="0.25">
      <c r="A1653" s="40"/>
      <c r="B1653" s="40"/>
      <c r="C1653" s="40"/>
      <c r="D1653" s="40"/>
      <c r="E1653" s="40"/>
      <c r="F1653" s="40"/>
      <c r="G1653" s="40"/>
      <c r="H1653" s="40"/>
      <c r="I1653" s="40"/>
      <c r="J1653" s="40"/>
      <c r="K1653" s="40"/>
      <c r="L1653" s="40"/>
      <c r="M1653" s="40"/>
      <c r="N1653" s="40"/>
      <c r="O1653" s="40"/>
      <c r="P1653" s="40"/>
      <c r="Q1653" s="40"/>
      <c r="R1653" s="40"/>
      <c r="S1653" s="40"/>
      <c r="T1653" s="40"/>
      <c r="U1653" s="40"/>
      <c r="V1653" s="40"/>
      <c r="W1653" s="40"/>
      <c r="X1653" s="40"/>
      <c r="Y1653" s="40"/>
      <c r="Z1653" s="40"/>
      <c r="AA1653" s="40"/>
      <c r="AB1653" s="40"/>
      <c r="AC1653" s="40"/>
      <c r="AD1653" s="40"/>
      <c r="AE1653" s="40"/>
      <c r="AF1653" s="40"/>
      <c r="AG1653" s="40"/>
      <c r="AH1653" s="40"/>
      <c r="AI1653" s="40"/>
      <c r="AJ1653" s="40"/>
    </row>
    <row r="1654" spans="1:36" x14ac:dyDescent="0.25">
      <c r="A1654" s="40"/>
      <c r="B1654" s="40"/>
      <c r="C1654" s="40"/>
      <c r="D1654" s="40"/>
      <c r="E1654" s="40"/>
      <c r="F1654" s="40"/>
      <c r="G1654" s="40"/>
      <c r="H1654" s="40"/>
      <c r="I1654" s="40"/>
      <c r="J1654" s="40"/>
      <c r="K1654" s="40"/>
      <c r="L1654" s="40"/>
      <c r="M1654" s="40"/>
      <c r="N1654" s="40"/>
      <c r="O1654" s="40"/>
      <c r="P1654" s="40"/>
      <c r="Q1654" s="40"/>
      <c r="R1654" s="40"/>
      <c r="S1654" s="40"/>
      <c r="T1654" s="40"/>
      <c r="U1654" s="40"/>
      <c r="V1654" s="40"/>
      <c r="W1654" s="40"/>
      <c r="X1654" s="40"/>
      <c r="Y1654" s="40"/>
      <c r="Z1654" s="40"/>
      <c r="AA1654" s="40"/>
      <c r="AB1654" s="40"/>
      <c r="AC1654" s="40"/>
      <c r="AD1654" s="40"/>
      <c r="AE1654" s="40"/>
      <c r="AF1654" s="40"/>
      <c r="AG1654" s="40"/>
      <c r="AH1654" s="40"/>
      <c r="AI1654" s="40"/>
      <c r="AJ1654" s="40"/>
    </row>
    <row r="1655" spans="1:36" x14ac:dyDescent="0.25">
      <c r="A1655" s="40"/>
      <c r="B1655" s="40"/>
      <c r="C1655" s="40"/>
      <c r="D1655" s="40"/>
      <c r="E1655" s="40"/>
      <c r="F1655" s="40"/>
      <c r="G1655" s="40"/>
      <c r="H1655" s="40"/>
      <c r="I1655" s="40"/>
      <c r="J1655" s="40"/>
      <c r="K1655" s="40"/>
      <c r="L1655" s="40"/>
      <c r="M1655" s="40"/>
      <c r="N1655" s="40"/>
      <c r="O1655" s="40"/>
      <c r="P1655" s="40"/>
      <c r="Q1655" s="40"/>
      <c r="R1655" s="40"/>
      <c r="S1655" s="40"/>
      <c r="T1655" s="40"/>
      <c r="U1655" s="40"/>
      <c r="V1655" s="40"/>
      <c r="W1655" s="40"/>
      <c r="X1655" s="40"/>
      <c r="Y1655" s="40"/>
      <c r="Z1655" s="40"/>
      <c r="AA1655" s="40"/>
      <c r="AB1655" s="40"/>
      <c r="AC1655" s="40"/>
      <c r="AD1655" s="40"/>
      <c r="AE1655" s="40"/>
      <c r="AF1655" s="40"/>
      <c r="AG1655" s="40"/>
      <c r="AH1655" s="40"/>
      <c r="AI1655" s="40"/>
      <c r="AJ1655" s="40"/>
    </row>
    <row r="1656" spans="1:36" x14ac:dyDescent="0.25">
      <c r="A1656" s="40"/>
      <c r="B1656" s="40"/>
      <c r="C1656" s="40"/>
      <c r="D1656" s="40"/>
      <c r="E1656" s="40"/>
      <c r="F1656" s="40"/>
      <c r="G1656" s="40"/>
      <c r="H1656" s="40"/>
      <c r="I1656" s="40"/>
      <c r="J1656" s="40"/>
      <c r="K1656" s="40"/>
      <c r="L1656" s="40"/>
      <c r="M1656" s="40"/>
      <c r="N1656" s="40"/>
      <c r="O1656" s="40"/>
      <c r="P1656" s="40"/>
      <c r="Q1656" s="40"/>
      <c r="R1656" s="40"/>
      <c r="S1656" s="40"/>
      <c r="T1656" s="40"/>
      <c r="U1656" s="40"/>
      <c r="V1656" s="40"/>
      <c r="W1656" s="40"/>
      <c r="X1656" s="40"/>
      <c r="Y1656" s="40"/>
      <c r="Z1656" s="40"/>
      <c r="AA1656" s="40"/>
      <c r="AB1656" s="40"/>
      <c r="AC1656" s="40"/>
      <c r="AD1656" s="40"/>
      <c r="AE1656" s="40"/>
      <c r="AF1656" s="40"/>
      <c r="AG1656" s="40"/>
      <c r="AH1656" s="40"/>
      <c r="AI1656" s="40"/>
      <c r="AJ1656" s="40"/>
    </row>
    <row r="1657" spans="1:36" x14ac:dyDescent="0.25">
      <c r="A1657" s="40"/>
      <c r="B1657" s="40"/>
      <c r="C1657" s="40"/>
      <c r="D1657" s="40"/>
      <c r="E1657" s="40"/>
      <c r="F1657" s="40"/>
      <c r="G1657" s="40"/>
      <c r="H1657" s="40"/>
      <c r="I1657" s="40"/>
      <c r="J1657" s="40"/>
      <c r="K1657" s="40"/>
      <c r="L1657" s="40"/>
      <c r="M1657" s="40"/>
      <c r="N1657" s="40"/>
      <c r="O1657" s="40"/>
      <c r="P1657" s="40"/>
      <c r="Q1657" s="40"/>
      <c r="R1657" s="40"/>
      <c r="S1657" s="40"/>
      <c r="T1657" s="40"/>
      <c r="U1657" s="40"/>
      <c r="V1657" s="40"/>
      <c r="W1657" s="40"/>
      <c r="X1657" s="40"/>
      <c r="Y1657" s="40"/>
      <c r="Z1657" s="40"/>
      <c r="AA1657" s="40"/>
      <c r="AB1657" s="40"/>
      <c r="AC1657" s="40"/>
      <c r="AD1657" s="40"/>
      <c r="AE1657" s="40"/>
      <c r="AF1657" s="40"/>
      <c r="AG1657" s="40"/>
      <c r="AH1657" s="40"/>
      <c r="AI1657" s="40"/>
      <c r="AJ1657" s="40"/>
    </row>
    <row r="1658" spans="1:36" x14ac:dyDescent="0.25">
      <c r="A1658" s="40"/>
      <c r="B1658" s="40"/>
      <c r="C1658" s="40"/>
      <c r="D1658" s="40"/>
      <c r="E1658" s="40"/>
      <c r="F1658" s="40"/>
      <c r="G1658" s="40"/>
      <c r="H1658" s="40"/>
      <c r="I1658" s="40"/>
      <c r="J1658" s="40"/>
      <c r="K1658" s="40"/>
      <c r="L1658" s="40"/>
      <c r="M1658" s="40"/>
      <c r="N1658" s="40"/>
      <c r="O1658" s="40"/>
      <c r="P1658" s="40"/>
      <c r="Q1658" s="40"/>
      <c r="R1658" s="40"/>
      <c r="S1658" s="40"/>
      <c r="T1658" s="40"/>
      <c r="U1658" s="40"/>
      <c r="V1658" s="40"/>
      <c r="W1658" s="40"/>
      <c r="X1658" s="40"/>
      <c r="Y1658" s="40"/>
      <c r="Z1658" s="40"/>
      <c r="AA1658" s="40"/>
      <c r="AB1658" s="40"/>
      <c r="AC1658" s="40"/>
      <c r="AD1658" s="40"/>
      <c r="AE1658" s="40"/>
      <c r="AF1658" s="40"/>
      <c r="AG1658" s="40"/>
      <c r="AH1658" s="40"/>
      <c r="AI1658" s="40"/>
      <c r="AJ1658" s="40"/>
    </row>
  </sheetData>
  <mergeCells count="3">
    <mergeCell ref="F2:G2"/>
    <mergeCell ref="F3:G3"/>
    <mergeCell ref="B49:I82"/>
  </mergeCells>
  <hyperlinks>
    <hyperlink ref="E9" location="'Exchange Rates'!A1" display="Exchange rate (Art 21,3 GA)" xr:uid="{084EF279-6296-4BD7-A6EA-D588859D215C}"/>
    <hyperlink ref="B24" location="Depreciation!A1" display="Equipment" xr:uid="{81892132-BA62-4905-BD48-3A9A30235DF8}"/>
  </hyperlinks>
  <pageMargins left="0.7" right="0.7" top="0.75" bottom="0.75" header="0.3" footer="0.3"/>
  <pageSetup scale="41"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D6A1EC1-76A7-4E01-9FA7-A94C5AE0C3AB}">
          <x14:formula1>
            <xm:f>Active!$B$13:$B$271</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D54B-F5F8-4634-AC1C-17F0E720366E}">
  <dimension ref="B11:D21"/>
  <sheetViews>
    <sheetView topLeftCell="A7" zoomScale="70" zoomScaleNormal="70" workbookViewId="0">
      <selection activeCell="D13" sqref="D13"/>
    </sheetView>
  </sheetViews>
  <sheetFormatPr defaultColWidth="9.140625" defaultRowHeight="15" x14ac:dyDescent="0.25"/>
  <cols>
    <col min="1" max="2" width="9.140625" style="35"/>
    <col min="3" max="3" width="1.28515625" style="35" customWidth="1"/>
    <col min="4" max="4" width="255.5703125" style="35" customWidth="1"/>
    <col min="5" max="16384" width="9.140625" style="35"/>
  </cols>
  <sheetData>
    <row r="11" spans="2:4" x14ac:dyDescent="0.25">
      <c r="B11" s="68">
        <f>+Instructions!B11</f>
        <v>0</v>
      </c>
    </row>
    <row r="12" spans="2:4" ht="15.75" thickBot="1" x14ac:dyDescent="0.3"/>
    <row r="13" spans="2:4" ht="69.75" thickBot="1" x14ac:dyDescent="0.3">
      <c r="B13" s="37">
        <v>1</v>
      </c>
      <c r="D13" s="38" t="str">
        <f>+IF($B$11=0,"In column B insert the job title of the staff you are requesting the reimbursement of costs. One line per employee/seconded/natural person",+_xlfn.TRANSLATE("In column B insert the job title of the staff you are requesting the reimbursement of costs. One line per employee/seconded/natural person","en",+Instructions!$B$11))</f>
        <v>In column B insert the job title of the staff you are requesting the reimbursement of costs. One line per employee/seconded/natural person</v>
      </c>
    </row>
    <row r="14" spans="2:4" ht="12" customHeight="1" thickBot="1" x14ac:dyDescent="0.75">
      <c r="B14" s="36"/>
      <c r="D14" s="39"/>
    </row>
    <row r="15" spans="2:4" ht="104.25" thickBot="1" x14ac:dyDescent="0.3">
      <c r="B15" s="37">
        <v>2</v>
      </c>
      <c r="D15" s="38" t="str">
        <f>+IF($B$11=0,_xlfn._LONGTEXT("In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"),+_xlfn.TRANSLATE(_xlfn._LONGTEXT("In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"),"en",+Instructions!$B$11))</f>
        <v xml:space="preserve">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v>
      </c>
    </row>
    <row r="16" spans="2:4" ht="12" customHeight="1" thickBot="1" x14ac:dyDescent="0.75">
      <c r="B16" s="36"/>
      <c r="D16" s="39"/>
    </row>
    <row r="17" spans="2:4" ht="104.25" thickBot="1" x14ac:dyDescent="0.3">
      <c r="B17" s="37">
        <v>3</v>
      </c>
      <c r="D17" s="38" t="str">
        <f>+IF($B$11=0,_xlfn._LONGTEXT("In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staff"),+_xlfn.TRANSLATE(_xlfn._LONGTEXT("In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staff"),"en",+Instructions!$B$11))</f>
        <v>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v>
      </c>
    </row>
    <row r="18" spans="2:4" ht="12" customHeight="1" thickBot="1" x14ac:dyDescent="0.75">
      <c r="B18" s="36"/>
      <c r="D18" s="39"/>
    </row>
    <row r="19" spans="2:4" ht="138.75" thickBot="1" x14ac:dyDescent="0.3">
      <c r="B19" s="37">
        <v>4</v>
      </c>
      <c r="D19" s="38" t="str">
        <f>+IF($B$11=0,_xlfn._LONGTEXT("In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"),+_xlfn.TRANSLATE(_xlfn._LONGTEXT("In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"),"en",+Instructions!$B$11))</f>
        <v xml:space="preserve">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v>
      </c>
    </row>
    <row r="20" spans="2:4" ht="12" customHeight="1" thickBot="1" x14ac:dyDescent="0.75">
      <c r="B20" s="36"/>
      <c r="D20" s="39"/>
    </row>
    <row r="21" spans="2:4" ht="104.25" thickBot="1" x14ac:dyDescent="0.3">
      <c r="B21" s="37">
        <v>5</v>
      </c>
      <c r="D21" s="38" t="str">
        <f>+IF($B$11=0,_xlfn._LONGTEXT("In column J, insert the number of hours worked for the action only. This number should be supported by timesheets.  If you record directly in days (half days or lower), you can insert the number of days equivalent (rounded to the neares half-day) directly"," in column K"),+_xlfn.TRANSLATE(_xlfn._LONGTEXT("In column J, insert the number of hours worked for the action only. This number should be supported by timesheets.  If you record directly in days (half days or lower), you can insert the number of days equivalent (rounded to the neares half-day) directly"," in column K"),"en",+Instructions!$B$11))</f>
        <v>In column J, insert the number of hours worked for the action only. This number should be supported by timesheets.  If you record directly in days (half days or lower), you can insert the number of days equivalent (rounded to the neares half-day) directly in column K</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8D86-DDFE-43D5-BF62-E40AD8CCF3B0}">
  <dimension ref="B11:D23"/>
  <sheetViews>
    <sheetView topLeftCell="A17" zoomScale="70" zoomScaleNormal="70" workbookViewId="0">
      <selection activeCell="F21" sqref="F21"/>
    </sheetView>
  </sheetViews>
  <sheetFormatPr defaultColWidth="9.140625" defaultRowHeight="15" x14ac:dyDescent="0.25"/>
  <cols>
    <col min="1" max="2" width="9.140625" style="35"/>
    <col min="3" max="3" width="1.28515625" style="35" customWidth="1"/>
    <col min="4" max="4" width="255.5703125" style="35" customWidth="1"/>
    <col min="5" max="16384" width="9.140625" style="35"/>
  </cols>
  <sheetData>
    <row r="11" spans="2:4" x14ac:dyDescent="0.25">
      <c r="B11" s="68">
        <f>+'Personnel Costs'!B11</f>
        <v>0</v>
      </c>
    </row>
    <row r="12" spans="2:4" ht="15.75" thickBot="1" x14ac:dyDescent="0.3"/>
    <row r="13" spans="2:4" ht="47.25" thickBot="1" x14ac:dyDescent="0.3">
      <c r="B13" s="37">
        <v>1</v>
      </c>
      <c r="D13" s="38" t="str">
        <f>+IF($B$11=0,"In column A insert the type of equipment",+_xlfn.TRANSLATE("In column A insert the type of equipment","en",+Instructions!$B$11))</f>
        <v>In column A insert the type of equipment</v>
      </c>
    </row>
    <row r="14" spans="2:4" ht="12" customHeight="1" thickBot="1" x14ac:dyDescent="0.75">
      <c r="B14" s="36"/>
      <c r="D14" s="39"/>
    </row>
    <row r="15" spans="2:4" ht="47.25" thickBot="1" x14ac:dyDescent="0.3">
      <c r="B15" s="37">
        <v>2</v>
      </c>
      <c r="D15" s="38" t="str">
        <f>+IF($B$11=0,"In column B insert the date of purchase (or instalation) of the equipment (date when depreciation starts)",+_xlfn.TRANSLATE("In column B insert the date of purchase (or instalation) of the equipment (date when depreciation starts)","en",+Instructions!$B$11))</f>
        <v>In column B insert the date of purchase (or instalation) of the equipment (date when depreciation starts)</v>
      </c>
    </row>
    <row r="16" spans="2:4" ht="12" customHeight="1" thickBot="1" x14ac:dyDescent="0.75">
      <c r="B16" s="36"/>
      <c r="D16" s="39"/>
    </row>
    <row r="17" spans="2:4" ht="47.25" thickBot="1" x14ac:dyDescent="0.3">
      <c r="B17" s="37">
        <v>3</v>
      </c>
      <c r="D17" s="38" t="str">
        <f>+IF($B$11=0,"In column C insert the amount of the purchase (in local currency). To be supported by invoices",+_xlfn.TRANSLATE("In column C insert the amount of the purchase (in local currency). To be supported by invoices","en",+Instructions!$B$11))</f>
        <v>In column C insert the amount of the purchase (in local currency). To be supported by invoices</v>
      </c>
    </row>
    <row r="18" spans="2:4" ht="12" customHeight="1" thickBot="1" x14ac:dyDescent="0.75">
      <c r="B18" s="36"/>
      <c r="D18" s="39"/>
    </row>
    <row r="19" spans="2:4" ht="69.75" thickBot="1" x14ac:dyDescent="0.3">
      <c r="B19" s="37">
        <v>4</v>
      </c>
      <c r="D19" s="38" t="str">
        <f>+IF($B$11=0,"In column D insert the number of months of useful life of the equipment. To be supported by your usual practises and accounting rules. ",+_xlfn.TRANSLATE("In column D insert the number of months of useful life of the equipment. To be supported by your usual practises and accounting rules. ","en",+Instructions!$B$11))</f>
        <v xml:space="preserve">In column D insert the number of months of useful life of the equipment. To be supported by your usual practises and accounting rules. </v>
      </c>
    </row>
    <row r="20" spans="2:4" ht="12" customHeight="1" thickBot="1" x14ac:dyDescent="0.75">
      <c r="B20" s="36"/>
      <c r="D20" s="39"/>
    </row>
    <row r="21" spans="2:4" ht="104.25" thickBot="1" x14ac:dyDescent="0.3">
      <c r="B21" s="37">
        <v>5</v>
      </c>
      <c r="D21" s="38" t="str">
        <f>+IF($B$11=0,_xlfn._LONGTEXT("In column E insert the number of months that the equipment has been used for the action provided that the equipment is still depreciable during the duration of the reporting period.  To be supported by documents proving the use of the equipment during tha","t time. "),+_xlfn.TRANSLATE(_xlfn._LONGTEXT("In column E insert the number of months that the equipment has been used for the action provided that the equipment is still depreciable during the duration of the reporting period.  To be supported by documents proving the use of the equipment during tha","t time. "),"en",+Instructions!$B$11))</f>
        <v xml:space="preserve">In column E insert the number of months that the equipment has been used for the action provided that the equipment is still depreciable during the duration of the reporting period.  To be supported by documents proving the use of the equipment during that time. </v>
      </c>
    </row>
    <row r="22" spans="2:4" ht="15.75" thickBot="1" x14ac:dyDescent="0.3"/>
    <row r="23" spans="2:4" ht="104.25" thickBot="1" x14ac:dyDescent="0.3">
      <c r="B23" s="37">
        <v>6</v>
      </c>
      <c r="D23" s="38" t="str">
        <f>+IF($B$11=0,_xlfn._LONGTEXT("In column F insert the % of use for the action. 100% if the equipment has been used exclusevely for the action or lower if it has been used for other purposes not linked to the action.  To be supported by documents proving the use of the equipment in conn","ection with the action. "),+_xlfn.TRANSLATE(_xlfn._LONGTEXT("In column F insert the % of use for the action. 100% if the equipment has been used exclusevely for the action or lower if it has been used for other purposes not linked to the action.  To be supported by documents proving the use of the equipment in conn","ection with the action. "),"en",+Instructions!$B$11))</f>
        <v xml:space="preserve">In column F insert the % of use for the action. 100% if the equipment has been used exclusevely for the action or lower if it has been used for other purposes not linked to the action.  To be supported by documents proving the use of the equipment in connection with the action. </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0352-32C5-4ED6-969C-7544D6C4210B}">
  <dimension ref="B11:D168"/>
  <sheetViews>
    <sheetView topLeftCell="A14" zoomScale="70" zoomScaleNormal="70" workbookViewId="0"/>
  </sheetViews>
  <sheetFormatPr defaultColWidth="9.140625" defaultRowHeight="15" x14ac:dyDescent="0.25"/>
  <cols>
    <col min="1" max="2" width="9.140625" style="35"/>
    <col min="3" max="3" width="1.28515625" style="35" customWidth="1"/>
    <col min="4" max="4" width="255.5703125" style="35" customWidth="1"/>
    <col min="5" max="16384" width="9.140625" style="35"/>
  </cols>
  <sheetData>
    <row r="11" spans="2:4" x14ac:dyDescent="0.25">
      <c r="B11" s="69">
        <f>+Depreciation!B11</f>
        <v>0</v>
      </c>
    </row>
    <row r="13" spans="2:4" ht="15.75" thickBot="1" x14ac:dyDescent="0.3"/>
    <row r="14" spans="2:4" ht="104.25" thickBot="1" x14ac:dyDescent="0.3">
      <c r="B14" s="37">
        <v>1</v>
      </c>
      <c r="D14" s="38" t="str">
        <f>+IF($B$11=0,_xlfn._LONGTEXT("Define your currency in Cell C9 of the Calculation template tab . It should be your official currency on which you record the costs in your books and the currency on which you present your annual accounts and Profit and Loss statement to your authorities."," "),+_xlfn.TRANSLATE(_xlfn._LONGTEXT("Define your currency in Cell C9 of the Calculation template tab . It should be your official currency on which you record the costs in your books and the currency on which you present your annual accounts and Profit and Loss statement to your authorities."," "),"en",+Instructions!$B$11))</f>
        <v xml:space="preserve">Define your currency in Cell C9 of the Calculation template tab . It should be your official currency on which you record the costs in your books and the currency on which you present your annual accounts and Profit and Loss statement to your authorities. </v>
      </c>
    </row>
    <row r="15" spans="2:4" ht="12" customHeight="1" thickBot="1" x14ac:dyDescent="0.75">
      <c r="B15" s="36"/>
      <c r="D15" s="39"/>
    </row>
    <row r="16" spans="2:4" ht="69.75" thickBot="1" x14ac:dyDescent="0.3">
      <c r="B16" s="37">
        <v>2</v>
      </c>
      <c r="D16" s="38" t="str">
        <f>+IF($B$11=0,"If your official currency is EUR, you can convert the costs incurred in other currencies following your usual accounting practices",+_xlfn.TRANSLATE("If your official currency is EUR, you can convert the costs incurred in other currencies following your usual accounting practices","en",+Instructions!$B$11))</f>
        <v>If your official currency is EUR, you can convert the costs incurred in other currencies following your usual accounting practices</v>
      </c>
    </row>
    <row r="17" spans="2:4" ht="12" customHeight="1" thickBot="1" x14ac:dyDescent="0.75">
      <c r="B17" s="36"/>
      <c r="D17" s="39"/>
    </row>
    <row r="18" spans="2:4" ht="104.25" thickBot="1" x14ac:dyDescent="0.3">
      <c r="B18" s="37">
        <v>3</v>
      </c>
      <c r="D18" s="38" t="str">
        <f>+IF($B$11=0,_xlfn._LONGTEXT("If your official currency is not EUR. First chek if your currency is listed in this link https://www.ecb.europa.eu/stats/policy_and_exchange_rates/euro_reference_exchange_rates/html/index.en.html 
If it listed. Please follow instructions related to item 3"," below. If not listed go to point 4"),+_xlfn.TRANSLATE(_xlfn._LONGTEXT("If your official currency is not EUR. First chek if your currency is listed in this link https://www.ecb.europa.eu/stats/policy_and_exchange_rates/euro_reference_exchange_rates/html/index.en.html 
If it listed. Please follow instructions related to item 3"," below. If not listed go to point 4"),"en",+Instructions!$B$11))</f>
        <v>If your official currency is not EUR. First chek if your currency is listed in this link https://www.ecb.europa.eu/stats/policy_and_exchange_rates/euro_reference_exchange_rates/html/index.en.html 
If it listed. Please follow instructions related to item 3 below. If not listed go to point 4</v>
      </c>
    </row>
    <row r="19" spans="2:4" ht="12" customHeight="1" thickBot="1" x14ac:dyDescent="0.75">
      <c r="B19" s="36"/>
      <c r="D19" s="39"/>
    </row>
    <row r="20" spans="2:4" ht="132.75" customHeight="1" thickBot="1" x14ac:dyDescent="0.3">
      <c r="B20" s="37">
        <v>4</v>
      </c>
      <c r="D20" s="38" t="str">
        <f>+IF($B$11=0,"Go to this link:  https://commission.europa.eu/funding-and-tenders/procedures-guidelines-tenders/information-contractors-and-beneficiaries/exchange-rate-inforeuro_en
Please follow instructions related to point 4 below",+_xlfn.TRANSLATE("Go to this link:  https://commission.europa.eu/funding-and-tenders/procedures-guidelines-tenders/information-contractors-and-beneficiaries/exchange-rate-inforeuro_en
Please follow instructions related to point 4 below","en",+Instructions!$B$11))</f>
        <v>Go to this link:  https://commission.europa.eu/funding-and-tenders/procedures-guidelines-tenders/information-contractors-and-beneficiaries/exchange-rate-inforeuro_en
Please follow instructions related to point 4 below</v>
      </c>
    </row>
    <row r="21" spans="2:4" ht="12" customHeight="1" thickBot="1" x14ac:dyDescent="0.75">
      <c r="B21" s="36"/>
      <c r="D21" s="39"/>
    </row>
    <row r="22" spans="2:4" ht="47.25" thickBot="1" x14ac:dyDescent="0.3">
      <c r="B22" s="37">
        <v>5</v>
      </c>
      <c r="D22" s="38" t="str">
        <f>+IF($B$11=0,"Insert the single exchange rate obtained in Cell F9 ",+_xlfn.TRANSLATE("Insert the single exchange rate obtained in Cell F9 ","en",+Instructions!$B$11))</f>
        <v xml:space="preserve">Insert the single exchange rate obtained in Cell F9 </v>
      </c>
    </row>
    <row r="25" spans="2:4" ht="15.75" thickBot="1" x14ac:dyDescent="0.3"/>
    <row r="26" spans="2:4" ht="42.75" customHeight="1" thickBot="1" x14ac:dyDescent="0.3">
      <c r="B26" s="94" t="str">
        <f>+IF($B$11=0,"Instructions Point 3 ",+_xlfn.TRANSLATE("Instructions Point 3 ","en",+Instructions!$B$11))</f>
        <v xml:space="preserve">Instructions Point 3 </v>
      </c>
      <c r="C26" s="95"/>
      <c r="D26" s="96"/>
    </row>
    <row r="27" spans="2:4" ht="15.75" thickBot="1" x14ac:dyDescent="0.3"/>
    <row r="28" spans="2:4" ht="47.25" customHeight="1" thickBot="1" x14ac:dyDescent="0.3">
      <c r="B28" s="91" t="s">
        <v>16</v>
      </c>
      <c r="D28" s="38" t="str">
        <f>+IF($B$11=0,"Select your currency by clicking on the hyperlinks of the website",+_xlfn.TRANSLATE("Select your currency by clicking on the hyperlinks of the website","en",+Instructions!$B$11))</f>
        <v>Select your currency by clicking on the hyperlinks of the website</v>
      </c>
    </row>
    <row r="29" spans="2:4" x14ac:dyDescent="0.25">
      <c r="B29" s="92"/>
    </row>
    <row r="30" spans="2:4" x14ac:dyDescent="0.25">
      <c r="B30" s="92"/>
    </row>
    <row r="31" spans="2:4" x14ac:dyDescent="0.25">
      <c r="B31" s="92"/>
    </row>
    <row r="32" spans="2:4" x14ac:dyDescent="0.25">
      <c r="B32" s="92"/>
    </row>
    <row r="33" spans="2:2" x14ac:dyDescent="0.25">
      <c r="B33" s="92"/>
    </row>
    <row r="34" spans="2:2" x14ac:dyDescent="0.25">
      <c r="B34" s="92"/>
    </row>
    <row r="35" spans="2:2" x14ac:dyDescent="0.25">
      <c r="B35" s="92"/>
    </row>
    <row r="36" spans="2:2" x14ac:dyDescent="0.25">
      <c r="B36" s="92"/>
    </row>
    <row r="37" spans="2:2" x14ac:dyDescent="0.25">
      <c r="B37" s="92"/>
    </row>
    <row r="38" spans="2:2" x14ac:dyDescent="0.25">
      <c r="B38" s="92"/>
    </row>
    <row r="39" spans="2:2" x14ac:dyDescent="0.25">
      <c r="B39" s="92"/>
    </row>
    <row r="40" spans="2:2" x14ac:dyDescent="0.25">
      <c r="B40" s="92"/>
    </row>
    <row r="41" spans="2:2" x14ac:dyDescent="0.25">
      <c r="B41" s="92"/>
    </row>
    <row r="42" spans="2:2" x14ac:dyDescent="0.25">
      <c r="B42" s="92"/>
    </row>
    <row r="43" spans="2:2" x14ac:dyDescent="0.25">
      <c r="B43" s="92"/>
    </row>
    <row r="44" spans="2:2" x14ac:dyDescent="0.25">
      <c r="B44" s="92"/>
    </row>
    <row r="45" spans="2:2" x14ac:dyDescent="0.25">
      <c r="B45" s="92"/>
    </row>
    <row r="46" spans="2:2" x14ac:dyDescent="0.25">
      <c r="B46" s="92"/>
    </row>
    <row r="47" spans="2:2" x14ac:dyDescent="0.25">
      <c r="B47" s="92"/>
    </row>
    <row r="48" spans="2:2" x14ac:dyDescent="0.25">
      <c r="B48" s="92"/>
    </row>
    <row r="49" spans="2:4" ht="15.75" thickBot="1" x14ac:dyDescent="0.3">
      <c r="B49" s="93"/>
    </row>
    <row r="50" spans="2:4" ht="15.75" thickBot="1" x14ac:dyDescent="0.3"/>
    <row r="51" spans="2:4" ht="104.25" thickBot="1" x14ac:dyDescent="0.3">
      <c r="B51" s="91" t="s">
        <v>17</v>
      </c>
      <c r="D51" s="38" t="str">
        <f>+IF($B$11=0,_xlfn._LONGTEXT("Introduce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tab)"),+_xlfn.TRANSLATE(_xlfn._LONGTEXT("Introduce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tab)"),"en",+Instructions!$B$11))</f>
        <v>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v>
      </c>
    </row>
    <row r="52" spans="2:4" x14ac:dyDescent="0.25">
      <c r="B52" s="92"/>
    </row>
    <row r="53" spans="2:4" x14ac:dyDescent="0.25">
      <c r="B53" s="92"/>
    </row>
    <row r="54" spans="2:4" x14ac:dyDescent="0.25">
      <c r="B54" s="92"/>
    </row>
    <row r="55" spans="2:4" x14ac:dyDescent="0.25">
      <c r="B55" s="92"/>
    </row>
    <row r="56" spans="2:4" x14ac:dyDescent="0.25">
      <c r="B56" s="92"/>
    </row>
    <row r="57" spans="2:4" x14ac:dyDescent="0.25">
      <c r="B57" s="92"/>
    </row>
    <row r="58" spans="2:4" x14ac:dyDescent="0.25">
      <c r="B58" s="92"/>
    </row>
    <row r="59" spans="2:4" x14ac:dyDescent="0.25">
      <c r="B59" s="92"/>
    </row>
    <row r="60" spans="2:4" x14ac:dyDescent="0.25">
      <c r="B60" s="92"/>
    </row>
    <row r="61" spans="2:4" x14ac:dyDescent="0.25">
      <c r="B61" s="92"/>
    </row>
    <row r="62" spans="2:4" x14ac:dyDescent="0.25">
      <c r="B62" s="92"/>
    </row>
    <row r="63" spans="2:4" x14ac:dyDescent="0.25">
      <c r="B63" s="92"/>
    </row>
    <row r="64" spans="2:4" x14ac:dyDescent="0.25">
      <c r="B64" s="92"/>
    </row>
    <row r="65" spans="2:4" x14ac:dyDescent="0.25">
      <c r="B65" s="92"/>
    </row>
    <row r="66" spans="2:4" x14ac:dyDescent="0.25">
      <c r="B66" s="92"/>
    </row>
    <row r="67" spans="2:4" x14ac:dyDescent="0.25">
      <c r="B67" s="92"/>
    </row>
    <row r="68" spans="2:4" x14ac:dyDescent="0.25">
      <c r="B68" s="92"/>
    </row>
    <row r="69" spans="2:4" x14ac:dyDescent="0.25">
      <c r="B69" s="92"/>
    </row>
    <row r="70" spans="2:4" x14ac:dyDescent="0.25">
      <c r="B70" s="92"/>
    </row>
    <row r="71" spans="2:4" x14ac:dyDescent="0.25">
      <c r="B71" s="92"/>
    </row>
    <row r="72" spans="2:4" ht="15.75" thickBot="1" x14ac:dyDescent="0.3">
      <c r="B72" s="93"/>
    </row>
    <row r="75" spans="2:4" ht="15.75" thickBot="1" x14ac:dyDescent="0.3"/>
    <row r="76" spans="2:4" ht="35.25" customHeight="1" thickBot="1" x14ac:dyDescent="0.3">
      <c r="B76" s="94" t="str">
        <f>+IF($B$11=0,"Instructions Point 4 ",+_xlfn.TRANSLATE("Instructions Point 4 ","en",+Instructions!$B$11))</f>
        <v xml:space="preserve">Instructions Point 4 </v>
      </c>
      <c r="C76" s="95"/>
      <c r="D76" s="96"/>
    </row>
    <row r="77" spans="2:4" ht="15.75" thickBot="1" x14ac:dyDescent="0.3"/>
    <row r="78" spans="2:4" ht="35.25" thickBot="1" x14ac:dyDescent="0.3">
      <c r="B78" s="91" t="s">
        <v>18</v>
      </c>
      <c r="D78" s="38" t="str">
        <f>+IF($B$11=0,"Indicate the iso code of your currency (highlighted in yellow) and click in the hyperlink (highlighted in green) ",+_xlfn.TRANSLATE("Indicate the iso code of your currency (highlighted in yellow) and click in the hyperlink (highlighted in green) ","en",+Instructions!$B$11))</f>
        <v xml:space="preserve">Indicate the iso code of your currency (highlighted in yellow) and click in the hyperlink (highlighted in green) </v>
      </c>
    </row>
    <row r="79" spans="2:4" x14ac:dyDescent="0.25">
      <c r="B79" s="92"/>
    </row>
    <row r="80" spans="2:4" x14ac:dyDescent="0.25">
      <c r="B80" s="92"/>
    </row>
    <row r="81" spans="2:2" x14ac:dyDescent="0.25">
      <c r="B81" s="92"/>
    </row>
    <row r="82" spans="2:2" x14ac:dyDescent="0.25">
      <c r="B82" s="92"/>
    </row>
    <row r="83" spans="2:2" x14ac:dyDescent="0.25">
      <c r="B83" s="92"/>
    </row>
    <row r="84" spans="2:2" x14ac:dyDescent="0.25">
      <c r="B84" s="92"/>
    </row>
    <row r="85" spans="2:2" x14ac:dyDescent="0.25">
      <c r="B85" s="92"/>
    </row>
    <row r="86" spans="2:2" x14ac:dyDescent="0.25">
      <c r="B86" s="92"/>
    </row>
    <row r="87" spans="2:2" x14ac:dyDescent="0.25">
      <c r="B87" s="92"/>
    </row>
    <row r="88" spans="2:2" x14ac:dyDescent="0.25">
      <c r="B88" s="92"/>
    </row>
    <row r="89" spans="2:2" x14ac:dyDescent="0.25">
      <c r="B89" s="92"/>
    </row>
    <row r="90" spans="2:2" x14ac:dyDescent="0.25">
      <c r="B90" s="92"/>
    </row>
    <row r="91" spans="2:2" x14ac:dyDescent="0.25">
      <c r="B91" s="92"/>
    </row>
    <row r="92" spans="2:2" x14ac:dyDescent="0.25">
      <c r="B92" s="92"/>
    </row>
    <row r="93" spans="2:2" x14ac:dyDescent="0.25">
      <c r="B93" s="92"/>
    </row>
    <row r="94" spans="2:2" x14ac:dyDescent="0.25">
      <c r="B94" s="92"/>
    </row>
    <row r="95" spans="2:2" x14ac:dyDescent="0.25">
      <c r="B95" s="92"/>
    </row>
    <row r="96" spans="2:2" x14ac:dyDescent="0.25">
      <c r="B96" s="92"/>
    </row>
    <row r="97" spans="2:4" x14ac:dyDescent="0.25">
      <c r="B97" s="92"/>
    </row>
    <row r="98" spans="2:4" x14ac:dyDescent="0.25">
      <c r="B98" s="92"/>
    </row>
    <row r="99" spans="2:4" ht="15.75" thickBot="1" x14ac:dyDescent="0.3">
      <c r="B99" s="93"/>
    </row>
    <row r="100" spans="2:4" ht="15.75" thickBot="1" x14ac:dyDescent="0.3"/>
    <row r="101" spans="2:4" ht="35.25" thickBot="1" x14ac:dyDescent="0.3">
      <c r="B101" s="91" t="s">
        <v>19</v>
      </c>
      <c r="D101" s="38" t="str">
        <f>+IF($B$11=0,"Click in the hyperlink (highlighted in green) once you have found your currency",+_xlfn.TRANSLATE("Click in the hyperlink (highlighted in green) once you have found your currency","en",+Instructions!$B$11))</f>
        <v>Click in the hyperlink (highlighted in green) once you have found your currency</v>
      </c>
    </row>
    <row r="102" spans="2:4" x14ac:dyDescent="0.25">
      <c r="B102" s="92"/>
    </row>
    <row r="103" spans="2:4" x14ac:dyDescent="0.25">
      <c r="B103" s="92"/>
    </row>
    <row r="104" spans="2:4" x14ac:dyDescent="0.25">
      <c r="B104" s="92"/>
    </row>
    <row r="105" spans="2:4" x14ac:dyDescent="0.25">
      <c r="B105" s="92"/>
    </row>
    <row r="106" spans="2:4" x14ac:dyDescent="0.25">
      <c r="B106" s="92"/>
    </row>
    <row r="107" spans="2:4" x14ac:dyDescent="0.25">
      <c r="B107" s="92"/>
    </row>
    <row r="108" spans="2:4" x14ac:dyDescent="0.25">
      <c r="B108" s="92"/>
    </row>
    <row r="109" spans="2:4" x14ac:dyDescent="0.25">
      <c r="B109" s="92"/>
    </row>
    <row r="110" spans="2:4" x14ac:dyDescent="0.25">
      <c r="B110" s="92"/>
    </row>
    <row r="111" spans="2:4" x14ac:dyDescent="0.25">
      <c r="B111" s="92"/>
    </row>
    <row r="112" spans="2:4" x14ac:dyDescent="0.25">
      <c r="B112" s="92"/>
    </row>
    <row r="113" spans="2:4" x14ac:dyDescent="0.25">
      <c r="B113" s="92"/>
    </row>
    <row r="114" spans="2:4" x14ac:dyDescent="0.25">
      <c r="B114" s="92"/>
    </row>
    <row r="115" spans="2:4" x14ac:dyDescent="0.25">
      <c r="B115" s="92"/>
    </row>
    <row r="116" spans="2:4" x14ac:dyDescent="0.25">
      <c r="B116" s="92"/>
    </row>
    <row r="117" spans="2:4" x14ac:dyDescent="0.25">
      <c r="B117" s="92"/>
    </row>
    <row r="118" spans="2:4" x14ac:dyDescent="0.25">
      <c r="B118" s="92"/>
    </row>
    <row r="119" spans="2:4" x14ac:dyDescent="0.25">
      <c r="B119" s="92"/>
    </row>
    <row r="120" spans="2:4" x14ac:dyDescent="0.25">
      <c r="B120" s="92"/>
    </row>
    <row r="121" spans="2:4" x14ac:dyDescent="0.25">
      <c r="B121" s="92"/>
    </row>
    <row r="122" spans="2:4" ht="15.75" thickBot="1" x14ac:dyDescent="0.3">
      <c r="B122" s="93"/>
    </row>
    <row r="123" spans="2:4" ht="15.75" thickBot="1" x14ac:dyDescent="0.3"/>
    <row r="124" spans="2:4" ht="35.25" thickBot="1" x14ac:dyDescent="0.3">
      <c r="B124" s="91" t="s">
        <v>20</v>
      </c>
      <c r="D124" s="38" t="str">
        <f>+IF($B$11=0,"Download the excel file with the monthly rates by clicking in “Download in table format” (highlighted in green)",+_xlfn.TRANSLATE("Download the excel file with the monthly rates by clicking in “Download in table format” (highlighted in green)","en",+Instructions!$B$11))</f>
        <v>Download the excel file with the monthly rates by clicking in “Download in table format” (highlighted in green)</v>
      </c>
    </row>
    <row r="125" spans="2:4" x14ac:dyDescent="0.25">
      <c r="B125" s="92"/>
    </row>
    <row r="126" spans="2:4" x14ac:dyDescent="0.25">
      <c r="B126" s="92"/>
    </row>
    <row r="127" spans="2:4" x14ac:dyDescent="0.25">
      <c r="B127" s="92"/>
    </row>
    <row r="128" spans="2:4" x14ac:dyDescent="0.25">
      <c r="B128" s="92"/>
    </row>
    <row r="129" spans="2:2" x14ac:dyDescent="0.25">
      <c r="B129" s="92"/>
    </row>
    <row r="130" spans="2:2" x14ac:dyDescent="0.25">
      <c r="B130" s="92"/>
    </row>
    <row r="131" spans="2:2" x14ac:dyDescent="0.25">
      <c r="B131" s="92"/>
    </row>
    <row r="132" spans="2:2" x14ac:dyDescent="0.25">
      <c r="B132" s="92"/>
    </row>
    <row r="133" spans="2:2" x14ac:dyDescent="0.25">
      <c r="B133" s="92"/>
    </row>
    <row r="134" spans="2:2" x14ac:dyDescent="0.25">
      <c r="B134" s="92"/>
    </row>
    <row r="135" spans="2:2" x14ac:dyDescent="0.25">
      <c r="B135" s="92"/>
    </row>
    <row r="136" spans="2:2" x14ac:dyDescent="0.25">
      <c r="B136" s="92"/>
    </row>
    <row r="137" spans="2:2" x14ac:dyDescent="0.25">
      <c r="B137" s="92"/>
    </row>
    <row r="138" spans="2:2" x14ac:dyDescent="0.25">
      <c r="B138" s="92"/>
    </row>
    <row r="139" spans="2:2" x14ac:dyDescent="0.25">
      <c r="B139" s="92"/>
    </row>
    <row r="140" spans="2:2" x14ac:dyDescent="0.25">
      <c r="B140" s="92"/>
    </row>
    <row r="141" spans="2:2" x14ac:dyDescent="0.25">
      <c r="B141" s="92"/>
    </row>
    <row r="142" spans="2:2" x14ac:dyDescent="0.25">
      <c r="B142" s="92"/>
    </row>
    <row r="143" spans="2:2" x14ac:dyDescent="0.25">
      <c r="B143" s="92"/>
    </row>
    <row r="144" spans="2:2" x14ac:dyDescent="0.25">
      <c r="B144" s="92"/>
    </row>
    <row r="145" spans="2:4" ht="15.75" thickBot="1" x14ac:dyDescent="0.3">
      <c r="B145" s="93"/>
    </row>
    <row r="146" spans="2:4" ht="15.75" thickBot="1" x14ac:dyDescent="0.3"/>
    <row r="147" spans="2:4" ht="114" customHeight="1" thickBot="1" x14ac:dyDescent="0.3">
      <c r="B147" s="91" t="s">
        <v>21</v>
      </c>
      <c r="D147" s="38" t="str">
        <f>+IF($B$11=0,_xlfn._LONGTEXT("In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tab)"),+_xlfn.TRANSLATE(_xlfn._LONGTEXT("In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tab)"),"en",+Instructions!$B$11))</f>
        <v>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v>
      </c>
    </row>
    <row r="148" spans="2:4" x14ac:dyDescent="0.25">
      <c r="B148" s="92"/>
    </row>
    <row r="149" spans="2:4" x14ac:dyDescent="0.25">
      <c r="B149" s="92"/>
    </row>
    <row r="150" spans="2:4" x14ac:dyDescent="0.25">
      <c r="B150" s="92"/>
    </row>
    <row r="151" spans="2:4" x14ac:dyDescent="0.25">
      <c r="B151" s="92"/>
    </row>
    <row r="152" spans="2:4" x14ac:dyDescent="0.25">
      <c r="B152" s="92"/>
    </row>
    <row r="153" spans="2:4" x14ac:dyDescent="0.25">
      <c r="B153" s="92"/>
    </row>
    <row r="154" spans="2:4" x14ac:dyDescent="0.25">
      <c r="B154" s="92"/>
    </row>
    <row r="155" spans="2:4" x14ac:dyDescent="0.25">
      <c r="B155" s="92"/>
    </row>
    <row r="156" spans="2:4" x14ac:dyDescent="0.25">
      <c r="B156" s="92"/>
    </row>
    <row r="157" spans="2:4" x14ac:dyDescent="0.25">
      <c r="B157" s="92"/>
    </row>
    <row r="158" spans="2:4" x14ac:dyDescent="0.25">
      <c r="B158" s="92"/>
    </row>
    <row r="159" spans="2:4" x14ac:dyDescent="0.25">
      <c r="B159" s="92"/>
    </row>
    <row r="160" spans="2:4" x14ac:dyDescent="0.25">
      <c r="B160" s="92"/>
    </row>
    <row r="161" spans="2:2" x14ac:dyDescent="0.25">
      <c r="B161" s="92"/>
    </row>
    <row r="162" spans="2:2" x14ac:dyDescent="0.25">
      <c r="B162" s="92"/>
    </row>
    <row r="163" spans="2:2" x14ac:dyDescent="0.25">
      <c r="B163" s="92"/>
    </row>
    <row r="164" spans="2:2" x14ac:dyDescent="0.25">
      <c r="B164" s="92"/>
    </row>
    <row r="165" spans="2:2" x14ac:dyDescent="0.25">
      <c r="B165" s="92"/>
    </row>
    <row r="166" spans="2:2" x14ac:dyDescent="0.25">
      <c r="B166" s="92"/>
    </row>
    <row r="167" spans="2:2" x14ac:dyDescent="0.25">
      <c r="B167" s="92"/>
    </row>
    <row r="168" spans="2:2" ht="15.75" thickBot="1" x14ac:dyDescent="0.3">
      <c r="B168" s="93"/>
    </row>
  </sheetData>
  <mergeCells count="8">
    <mergeCell ref="B124:B145"/>
    <mergeCell ref="B147:B168"/>
    <mergeCell ref="B26:D26"/>
    <mergeCell ref="B28:B49"/>
    <mergeCell ref="B51:B72"/>
    <mergeCell ref="B76:D76"/>
    <mergeCell ref="B78:B99"/>
    <mergeCell ref="B101:B1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88A5-D3B4-4E34-9782-CEC3EAAD99C4}">
  <sheetPr>
    <pageSetUpPr fitToPage="1"/>
  </sheetPr>
  <dimension ref="A1:AJ277"/>
  <sheetViews>
    <sheetView zoomScale="140" zoomScaleNormal="140" workbookViewId="0">
      <pane ySplit="4" topLeftCell="A8" activePane="bottomLeft" state="frozen"/>
      <selection pane="bottomLeft" activeCell="D2" sqref="D2"/>
    </sheetView>
  </sheetViews>
  <sheetFormatPr defaultColWidth="11.5703125" defaultRowHeight="12.75" x14ac:dyDescent="0.2"/>
  <cols>
    <col min="1" max="1" width="34.7109375" style="2" customWidth="1"/>
    <col min="2" max="2" width="14.140625" style="5" customWidth="1"/>
    <col min="3" max="3" width="9.42578125" style="2" hidden="1" customWidth="1"/>
    <col min="4" max="4" width="26.85546875" style="34" customWidth="1"/>
    <col min="5" max="256" width="11.5703125" style="2"/>
    <col min="257" max="257" width="34.7109375" style="2" customWidth="1"/>
    <col min="258" max="258" width="14.140625" style="2" customWidth="1"/>
    <col min="259" max="259" width="0" style="2" hidden="1" customWidth="1"/>
    <col min="260" max="260" width="26.85546875" style="2" customWidth="1"/>
    <col min="261" max="512" width="11.5703125" style="2"/>
    <col min="513" max="513" width="34.7109375" style="2" customWidth="1"/>
    <col min="514" max="514" width="14.140625" style="2" customWidth="1"/>
    <col min="515" max="515" width="0" style="2" hidden="1" customWidth="1"/>
    <col min="516" max="516" width="26.85546875" style="2" customWidth="1"/>
    <col min="517" max="768" width="11.5703125" style="2"/>
    <col min="769" max="769" width="34.7109375" style="2" customWidth="1"/>
    <col min="770" max="770" width="14.140625" style="2" customWidth="1"/>
    <col min="771" max="771" width="0" style="2" hidden="1" customWidth="1"/>
    <col min="772" max="772" width="26.85546875" style="2" customWidth="1"/>
    <col min="773" max="1024" width="11.5703125" style="2"/>
    <col min="1025" max="1025" width="34.7109375" style="2" customWidth="1"/>
    <col min="1026" max="1026" width="14.140625" style="2" customWidth="1"/>
    <col min="1027" max="1027" width="0" style="2" hidden="1" customWidth="1"/>
    <col min="1028" max="1028" width="26.85546875" style="2" customWidth="1"/>
    <col min="1029" max="1280" width="11.5703125" style="2"/>
    <col min="1281" max="1281" width="34.7109375" style="2" customWidth="1"/>
    <col min="1282" max="1282" width="14.140625" style="2" customWidth="1"/>
    <col min="1283" max="1283" width="0" style="2" hidden="1" customWidth="1"/>
    <col min="1284" max="1284" width="26.85546875" style="2" customWidth="1"/>
    <col min="1285" max="1536" width="11.5703125" style="2"/>
    <col min="1537" max="1537" width="34.7109375" style="2" customWidth="1"/>
    <col min="1538" max="1538" width="14.140625" style="2" customWidth="1"/>
    <col min="1539" max="1539" width="0" style="2" hidden="1" customWidth="1"/>
    <col min="1540" max="1540" width="26.85546875" style="2" customWidth="1"/>
    <col min="1541" max="1792" width="11.5703125" style="2"/>
    <col min="1793" max="1793" width="34.7109375" style="2" customWidth="1"/>
    <col min="1794" max="1794" width="14.140625" style="2" customWidth="1"/>
    <col min="1795" max="1795" width="0" style="2" hidden="1" customWidth="1"/>
    <col min="1796" max="1796" width="26.85546875" style="2" customWidth="1"/>
    <col min="1797" max="2048" width="11.5703125" style="2"/>
    <col min="2049" max="2049" width="34.7109375" style="2" customWidth="1"/>
    <col min="2050" max="2050" width="14.140625" style="2" customWidth="1"/>
    <col min="2051" max="2051" width="0" style="2" hidden="1" customWidth="1"/>
    <col min="2052" max="2052" width="26.85546875" style="2" customWidth="1"/>
    <col min="2053" max="2304" width="11.5703125" style="2"/>
    <col min="2305" max="2305" width="34.7109375" style="2" customWidth="1"/>
    <col min="2306" max="2306" width="14.140625" style="2" customWidth="1"/>
    <col min="2307" max="2307" width="0" style="2" hidden="1" customWidth="1"/>
    <col min="2308" max="2308" width="26.85546875" style="2" customWidth="1"/>
    <col min="2309" max="2560" width="11.5703125" style="2"/>
    <col min="2561" max="2561" width="34.7109375" style="2" customWidth="1"/>
    <col min="2562" max="2562" width="14.140625" style="2" customWidth="1"/>
    <col min="2563" max="2563" width="0" style="2" hidden="1" customWidth="1"/>
    <col min="2564" max="2564" width="26.85546875" style="2" customWidth="1"/>
    <col min="2565" max="2816" width="11.5703125" style="2"/>
    <col min="2817" max="2817" width="34.7109375" style="2" customWidth="1"/>
    <col min="2818" max="2818" width="14.140625" style="2" customWidth="1"/>
    <col min="2819" max="2819" width="0" style="2" hidden="1" customWidth="1"/>
    <col min="2820" max="2820" width="26.85546875" style="2" customWidth="1"/>
    <col min="2821" max="3072" width="11.5703125" style="2"/>
    <col min="3073" max="3073" width="34.7109375" style="2" customWidth="1"/>
    <col min="3074" max="3074" width="14.140625" style="2" customWidth="1"/>
    <col min="3075" max="3075" width="0" style="2" hidden="1" customWidth="1"/>
    <col min="3076" max="3076" width="26.85546875" style="2" customWidth="1"/>
    <col min="3077" max="3328" width="11.5703125" style="2"/>
    <col min="3329" max="3329" width="34.7109375" style="2" customWidth="1"/>
    <col min="3330" max="3330" width="14.140625" style="2" customWidth="1"/>
    <col min="3331" max="3331" width="0" style="2" hidden="1" customWidth="1"/>
    <col min="3332" max="3332" width="26.85546875" style="2" customWidth="1"/>
    <col min="3333" max="3584" width="11.5703125" style="2"/>
    <col min="3585" max="3585" width="34.7109375" style="2" customWidth="1"/>
    <col min="3586" max="3586" width="14.140625" style="2" customWidth="1"/>
    <col min="3587" max="3587" width="0" style="2" hidden="1" customWidth="1"/>
    <col min="3588" max="3588" width="26.85546875" style="2" customWidth="1"/>
    <col min="3589" max="3840" width="11.5703125" style="2"/>
    <col min="3841" max="3841" width="34.7109375" style="2" customWidth="1"/>
    <col min="3842" max="3842" width="14.140625" style="2" customWidth="1"/>
    <col min="3843" max="3843" width="0" style="2" hidden="1" customWidth="1"/>
    <col min="3844" max="3844" width="26.85546875" style="2" customWidth="1"/>
    <col min="3845" max="4096" width="11.5703125" style="2"/>
    <col min="4097" max="4097" width="34.7109375" style="2" customWidth="1"/>
    <col min="4098" max="4098" width="14.140625" style="2" customWidth="1"/>
    <col min="4099" max="4099" width="0" style="2" hidden="1" customWidth="1"/>
    <col min="4100" max="4100" width="26.85546875" style="2" customWidth="1"/>
    <col min="4101" max="4352" width="11.5703125" style="2"/>
    <col min="4353" max="4353" width="34.7109375" style="2" customWidth="1"/>
    <col min="4354" max="4354" width="14.140625" style="2" customWidth="1"/>
    <col min="4355" max="4355" width="0" style="2" hidden="1" customWidth="1"/>
    <col min="4356" max="4356" width="26.85546875" style="2" customWidth="1"/>
    <col min="4357" max="4608" width="11.5703125" style="2"/>
    <col min="4609" max="4609" width="34.7109375" style="2" customWidth="1"/>
    <col min="4610" max="4610" width="14.140625" style="2" customWidth="1"/>
    <col min="4611" max="4611" width="0" style="2" hidden="1" customWidth="1"/>
    <col min="4612" max="4612" width="26.85546875" style="2" customWidth="1"/>
    <col min="4613" max="4864" width="11.5703125" style="2"/>
    <col min="4865" max="4865" width="34.7109375" style="2" customWidth="1"/>
    <col min="4866" max="4866" width="14.140625" style="2" customWidth="1"/>
    <col min="4867" max="4867" width="0" style="2" hidden="1" customWidth="1"/>
    <col min="4868" max="4868" width="26.85546875" style="2" customWidth="1"/>
    <col min="4869" max="5120" width="11.5703125" style="2"/>
    <col min="5121" max="5121" width="34.7109375" style="2" customWidth="1"/>
    <col min="5122" max="5122" width="14.140625" style="2" customWidth="1"/>
    <col min="5123" max="5123" width="0" style="2" hidden="1" customWidth="1"/>
    <col min="5124" max="5124" width="26.85546875" style="2" customWidth="1"/>
    <col min="5125" max="5376" width="11.5703125" style="2"/>
    <col min="5377" max="5377" width="34.7109375" style="2" customWidth="1"/>
    <col min="5378" max="5378" width="14.140625" style="2" customWidth="1"/>
    <col min="5379" max="5379" width="0" style="2" hidden="1" customWidth="1"/>
    <col min="5380" max="5380" width="26.85546875" style="2" customWidth="1"/>
    <col min="5381" max="5632" width="11.5703125" style="2"/>
    <col min="5633" max="5633" width="34.7109375" style="2" customWidth="1"/>
    <col min="5634" max="5634" width="14.140625" style="2" customWidth="1"/>
    <col min="5635" max="5635" width="0" style="2" hidden="1" customWidth="1"/>
    <col min="5636" max="5636" width="26.85546875" style="2" customWidth="1"/>
    <col min="5637" max="5888" width="11.5703125" style="2"/>
    <col min="5889" max="5889" width="34.7109375" style="2" customWidth="1"/>
    <col min="5890" max="5890" width="14.140625" style="2" customWidth="1"/>
    <col min="5891" max="5891" width="0" style="2" hidden="1" customWidth="1"/>
    <col min="5892" max="5892" width="26.85546875" style="2" customWidth="1"/>
    <col min="5893" max="6144" width="11.5703125" style="2"/>
    <col min="6145" max="6145" width="34.7109375" style="2" customWidth="1"/>
    <col min="6146" max="6146" width="14.140625" style="2" customWidth="1"/>
    <col min="6147" max="6147" width="0" style="2" hidden="1" customWidth="1"/>
    <col min="6148" max="6148" width="26.85546875" style="2" customWidth="1"/>
    <col min="6149" max="6400" width="11.5703125" style="2"/>
    <col min="6401" max="6401" width="34.7109375" style="2" customWidth="1"/>
    <col min="6402" max="6402" width="14.140625" style="2" customWidth="1"/>
    <col min="6403" max="6403" width="0" style="2" hidden="1" customWidth="1"/>
    <col min="6404" max="6404" width="26.85546875" style="2" customWidth="1"/>
    <col min="6405" max="6656" width="11.5703125" style="2"/>
    <col min="6657" max="6657" width="34.7109375" style="2" customWidth="1"/>
    <col min="6658" max="6658" width="14.140625" style="2" customWidth="1"/>
    <col min="6659" max="6659" width="0" style="2" hidden="1" customWidth="1"/>
    <col min="6660" max="6660" width="26.85546875" style="2" customWidth="1"/>
    <col min="6661" max="6912" width="11.5703125" style="2"/>
    <col min="6913" max="6913" width="34.7109375" style="2" customWidth="1"/>
    <col min="6914" max="6914" width="14.140625" style="2" customWidth="1"/>
    <col min="6915" max="6915" width="0" style="2" hidden="1" customWidth="1"/>
    <col min="6916" max="6916" width="26.85546875" style="2" customWidth="1"/>
    <col min="6917" max="7168" width="11.5703125" style="2"/>
    <col min="7169" max="7169" width="34.7109375" style="2" customWidth="1"/>
    <col min="7170" max="7170" width="14.140625" style="2" customWidth="1"/>
    <col min="7171" max="7171" width="0" style="2" hidden="1" customWidth="1"/>
    <col min="7172" max="7172" width="26.85546875" style="2" customWidth="1"/>
    <col min="7173" max="7424" width="11.5703125" style="2"/>
    <col min="7425" max="7425" width="34.7109375" style="2" customWidth="1"/>
    <col min="7426" max="7426" width="14.140625" style="2" customWidth="1"/>
    <col min="7427" max="7427" width="0" style="2" hidden="1" customWidth="1"/>
    <col min="7428" max="7428" width="26.85546875" style="2" customWidth="1"/>
    <col min="7429" max="7680" width="11.5703125" style="2"/>
    <col min="7681" max="7681" width="34.7109375" style="2" customWidth="1"/>
    <col min="7682" max="7682" width="14.140625" style="2" customWidth="1"/>
    <col min="7683" max="7683" width="0" style="2" hidden="1" customWidth="1"/>
    <col min="7684" max="7684" width="26.85546875" style="2" customWidth="1"/>
    <col min="7685" max="7936" width="11.5703125" style="2"/>
    <col min="7937" max="7937" width="34.7109375" style="2" customWidth="1"/>
    <col min="7938" max="7938" width="14.140625" style="2" customWidth="1"/>
    <col min="7939" max="7939" width="0" style="2" hidden="1" customWidth="1"/>
    <col min="7940" max="7940" width="26.85546875" style="2" customWidth="1"/>
    <col min="7941" max="8192" width="11.5703125" style="2"/>
    <col min="8193" max="8193" width="34.7109375" style="2" customWidth="1"/>
    <col min="8194" max="8194" width="14.140625" style="2" customWidth="1"/>
    <col min="8195" max="8195" width="0" style="2" hidden="1" customWidth="1"/>
    <col min="8196" max="8196" width="26.85546875" style="2" customWidth="1"/>
    <col min="8197" max="8448" width="11.5703125" style="2"/>
    <col min="8449" max="8449" width="34.7109375" style="2" customWidth="1"/>
    <col min="8450" max="8450" width="14.140625" style="2" customWidth="1"/>
    <col min="8451" max="8451" width="0" style="2" hidden="1" customWidth="1"/>
    <col min="8452" max="8452" width="26.85546875" style="2" customWidth="1"/>
    <col min="8453" max="8704" width="11.5703125" style="2"/>
    <col min="8705" max="8705" width="34.7109375" style="2" customWidth="1"/>
    <col min="8706" max="8706" width="14.140625" style="2" customWidth="1"/>
    <col min="8707" max="8707" width="0" style="2" hidden="1" customWidth="1"/>
    <col min="8708" max="8708" width="26.85546875" style="2" customWidth="1"/>
    <col min="8709" max="8960" width="11.5703125" style="2"/>
    <col min="8961" max="8961" width="34.7109375" style="2" customWidth="1"/>
    <col min="8962" max="8962" width="14.140625" style="2" customWidth="1"/>
    <col min="8963" max="8963" width="0" style="2" hidden="1" customWidth="1"/>
    <col min="8964" max="8964" width="26.85546875" style="2" customWidth="1"/>
    <col min="8965" max="9216" width="11.5703125" style="2"/>
    <col min="9217" max="9217" width="34.7109375" style="2" customWidth="1"/>
    <col min="9218" max="9218" width="14.140625" style="2" customWidth="1"/>
    <col min="9219" max="9219" width="0" style="2" hidden="1" customWidth="1"/>
    <col min="9220" max="9220" width="26.85546875" style="2" customWidth="1"/>
    <col min="9221" max="9472" width="11.5703125" style="2"/>
    <col min="9473" max="9473" width="34.7109375" style="2" customWidth="1"/>
    <col min="9474" max="9474" width="14.140625" style="2" customWidth="1"/>
    <col min="9475" max="9475" width="0" style="2" hidden="1" customWidth="1"/>
    <col min="9476" max="9476" width="26.85546875" style="2" customWidth="1"/>
    <col min="9477" max="9728" width="11.5703125" style="2"/>
    <col min="9729" max="9729" width="34.7109375" style="2" customWidth="1"/>
    <col min="9730" max="9730" width="14.140625" style="2" customWidth="1"/>
    <col min="9731" max="9731" width="0" style="2" hidden="1" customWidth="1"/>
    <col min="9732" max="9732" width="26.85546875" style="2" customWidth="1"/>
    <col min="9733" max="9984" width="11.5703125" style="2"/>
    <col min="9985" max="9985" width="34.7109375" style="2" customWidth="1"/>
    <col min="9986" max="9986" width="14.140625" style="2" customWidth="1"/>
    <col min="9987" max="9987" width="0" style="2" hidden="1" customWidth="1"/>
    <col min="9988" max="9988" width="26.85546875" style="2" customWidth="1"/>
    <col min="9989" max="10240" width="11.5703125" style="2"/>
    <col min="10241" max="10241" width="34.7109375" style="2" customWidth="1"/>
    <col min="10242" max="10242" width="14.140625" style="2" customWidth="1"/>
    <col min="10243" max="10243" width="0" style="2" hidden="1" customWidth="1"/>
    <col min="10244" max="10244" width="26.85546875" style="2" customWidth="1"/>
    <col min="10245" max="10496" width="11.5703125" style="2"/>
    <col min="10497" max="10497" width="34.7109375" style="2" customWidth="1"/>
    <col min="10498" max="10498" width="14.140625" style="2" customWidth="1"/>
    <col min="10499" max="10499" width="0" style="2" hidden="1" customWidth="1"/>
    <col min="10500" max="10500" width="26.85546875" style="2" customWidth="1"/>
    <col min="10501" max="10752" width="11.5703125" style="2"/>
    <col min="10753" max="10753" width="34.7109375" style="2" customWidth="1"/>
    <col min="10754" max="10754" width="14.140625" style="2" customWidth="1"/>
    <col min="10755" max="10755" width="0" style="2" hidden="1" customWidth="1"/>
    <col min="10756" max="10756" width="26.85546875" style="2" customWidth="1"/>
    <col min="10757" max="11008" width="11.5703125" style="2"/>
    <col min="11009" max="11009" width="34.7109375" style="2" customWidth="1"/>
    <col min="11010" max="11010" width="14.140625" style="2" customWidth="1"/>
    <col min="11011" max="11011" width="0" style="2" hidden="1" customWidth="1"/>
    <col min="11012" max="11012" width="26.85546875" style="2" customWidth="1"/>
    <col min="11013" max="11264" width="11.5703125" style="2"/>
    <col min="11265" max="11265" width="34.7109375" style="2" customWidth="1"/>
    <col min="11266" max="11266" width="14.140625" style="2" customWidth="1"/>
    <col min="11267" max="11267" width="0" style="2" hidden="1" customWidth="1"/>
    <col min="11268" max="11268" width="26.85546875" style="2" customWidth="1"/>
    <col min="11269" max="11520" width="11.5703125" style="2"/>
    <col min="11521" max="11521" width="34.7109375" style="2" customWidth="1"/>
    <col min="11522" max="11522" width="14.140625" style="2" customWidth="1"/>
    <col min="11523" max="11523" width="0" style="2" hidden="1" customWidth="1"/>
    <col min="11524" max="11524" width="26.85546875" style="2" customWidth="1"/>
    <col min="11525" max="11776" width="11.5703125" style="2"/>
    <col min="11777" max="11777" width="34.7109375" style="2" customWidth="1"/>
    <col min="11778" max="11778" width="14.140625" style="2" customWidth="1"/>
    <col min="11779" max="11779" width="0" style="2" hidden="1" customWidth="1"/>
    <col min="11780" max="11780" width="26.85546875" style="2" customWidth="1"/>
    <col min="11781" max="12032" width="11.5703125" style="2"/>
    <col min="12033" max="12033" width="34.7109375" style="2" customWidth="1"/>
    <col min="12034" max="12034" width="14.140625" style="2" customWidth="1"/>
    <col min="12035" max="12035" width="0" style="2" hidden="1" customWidth="1"/>
    <col min="12036" max="12036" width="26.85546875" style="2" customWidth="1"/>
    <col min="12037" max="12288" width="11.5703125" style="2"/>
    <col min="12289" max="12289" width="34.7109375" style="2" customWidth="1"/>
    <col min="12290" max="12290" width="14.140625" style="2" customWidth="1"/>
    <col min="12291" max="12291" width="0" style="2" hidden="1" customWidth="1"/>
    <col min="12292" max="12292" width="26.85546875" style="2" customWidth="1"/>
    <col min="12293" max="12544" width="11.5703125" style="2"/>
    <col min="12545" max="12545" width="34.7109375" style="2" customWidth="1"/>
    <col min="12546" max="12546" width="14.140625" style="2" customWidth="1"/>
    <col min="12547" max="12547" width="0" style="2" hidden="1" customWidth="1"/>
    <col min="12548" max="12548" width="26.85546875" style="2" customWidth="1"/>
    <col min="12549" max="12800" width="11.5703125" style="2"/>
    <col min="12801" max="12801" width="34.7109375" style="2" customWidth="1"/>
    <col min="12802" max="12802" width="14.140625" style="2" customWidth="1"/>
    <col min="12803" max="12803" width="0" style="2" hidden="1" customWidth="1"/>
    <col min="12804" max="12804" width="26.85546875" style="2" customWidth="1"/>
    <col min="12805" max="13056" width="11.5703125" style="2"/>
    <col min="13057" max="13057" width="34.7109375" style="2" customWidth="1"/>
    <col min="13058" max="13058" width="14.140625" style="2" customWidth="1"/>
    <col min="13059" max="13059" width="0" style="2" hidden="1" customWidth="1"/>
    <col min="13060" max="13060" width="26.85546875" style="2" customWidth="1"/>
    <col min="13061" max="13312" width="11.5703125" style="2"/>
    <col min="13313" max="13313" width="34.7109375" style="2" customWidth="1"/>
    <col min="13314" max="13314" width="14.140625" style="2" customWidth="1"/>
    <col min="13315" max="13315" width="0" style="2" hidden="1" customWidth="1"/>
    <col min="13316" max="13316" width="26.85546875" style="2" customWidth="1"/>
    <col min="13317" max="13568" width="11.5703125" style="2"/>
    <col min="13569" max="13569" width="34.7109375" style="2" customWidth="1"/>
    <col min="13570" max="13570" width="14.140625" style="2" customWidth="1"/>
    <col min="13571" max="13571" width="0" style="2" hidden="1" customWidth="1"/>
    <col min="13572" max="13572" width="26.85546875" style="2" customWidth="1"/>
    <col min="13573" max="13824" width="11.5703125" style="2"/>
    <col min="13825" max="13825" width="34.7109375" style="2" customWidth="1"/>
    <col min="13826" max="13826" width="14.140625" style="2" customWidth="1"/>
    <col min="13827" max="13827" width="0" style="2" hidden="1" customWidth="1"/>
    <col min="13828" max="13828" width="26.85546875" style="2" customWidth="1"/>
    <col min="13829" max="14080" width="11.5703125" style="2"/>
    <col min="14081" max="14081" width="34.7109375" style="2" customWidth="1"/>
    <col min="14082" max="14082" width="14.140625" style="2" customWidth="1"/>
    <col min="14083" max="14083" width="0" style="2" hidden="1" customWidth="1"/>
    <col min="14084" max="14084" width="26.85546875" style="2" customWidth="1"/>
    <col min="14085" max="14336" width="11.5703125" style="2"/>
    <col min="14337" max="14337" width="34.7109375" style="2" customWidth="1"/>
    <col min="14338" max="14338" width="14.140625" style="2" customWidth="1"/>
    <col min="14339" max="14339" width="0" style="2" hidden="1" customWidth="1"/>
    <col min="14340" max="14340" width="26.85546875" style="2" customWidth="1"/>
    <col min="14341" max="14592" width="11.5703125" style="2"/>
    <col min="14593" max="14593" width="34.7109375" style="2" customWidth="1"/>
    <col min="14594" max="14594" width="14.140625" style="2" customWidth="1"/>
    <col min="14595" max="14595" width="0" style="2" hidden="1" customWidth="1"/>
    <col min="14596" max="14596" width="26.85546875" style="2" customWidth="1"/>
    <col min="14597" max="14848" width="11.5703125" style="2"/>
    <col min="14849" max="14849" width="34.7109375" style="2" customWidth="1"/>
    <col min="14850" max="14850" width="14.140625" style="2" customWidth="1"/>
    <col min="14851" max="14851" width="0" style="2" hidden="1" customWidth="1"/>
    <col min="14852" max="14852" width="26.85546875" style="2" customWidth="1"/>
    <col min="14853" max="15104" width="11.5703125" style="2"/>
    <col min="15105" max="15105" width="34.7109375" style="2" customWidth="1"/>
    <col min="15106" max="15106" width="14.140625" style="2" customWidth="1"/>
    <col min="15107" max="15107" width="0" style="2" hidden="1" customWidth="1"/>
    <col min="15108" max="15108" width="26.85546875" style="2" customWidth="1"/>
    <col min="15109" max="15360" width="11.5703125" style="2"/>
    <col min="15361" max="15361" width="34.7109375" style="2" customWidth="1"/>
    <col min="15362" max="15362" width="14.140625" style="2" customWidth="1"/>
    <col min="15363" max="15363" width="0" style="2" hidden="1" customWidth="1"/>
    <col min="15364" max="15364" width="26.85546875" style="2" customWidth="1"/>
    <col min="15365" max="15616" width="11.5703125" style="2"/>
    <col min="15617" max="15617" width="34.7109375" style="2" customWidth="1"/>
    <col min="15618" max="15618" width="14.140625" style="2" customWidth="1"/>
    <col min="15619" max="15619" width="0" style="2" hidden="1" customWidth="1"/>
    <col min="15620" max="15620" width="26.85546875" style="2" customWidth="1"/>
    <col min="15621" max="15872" width="11.5703125" style="2"/>
    <col min="15873" max="15873" width="34.7109375" style="2" customWidth="1"/>
    <col min="15874" max="15874" width="14.140625" style="2" customWidth="1"/>
    <col min="15875" max="15875" width="0" style="2" hidden="1" customWidth="1"/>
    <col min="15876" max="15876" width="26.85546875" style="2" customWidth="1"/>
    <col min="15877" max="16128" width="11.5703125" style="2"/>
    <col min="16129" max="16129" width="34.7109375" style="2" customWidth="1"/>
    <col min="16130" max="16130" width="14.140625" style="2" customWidth="1"/>
    <col min="16131" max="16131" width="0" style="2" hidden="1" customWidth="1"/>
    <col min="16132" max="16132" width="26.85546875" style="2" customWidth="1"/>
    <col min="16133" max="16384" width="11.5703125" style="2"/>
  </cols>
  <sheetData>
    <row r="1" spans="1:4" ht="18" x14ac:dyDescent="0.25">
      <c r="A1" s="97" t="s">
        <v>22</v>
      </c>
      <c r="B1" s="98"/>
      <c r="D1" s="2"/>
    </row>
    <row r="2" spans="1:4" ht="18" x14ac:dyDescent="0.25">
      <c r="A2" s="3" t="s">
        <v>23</v>
      </c>
      <c r="B2" s="1"/>
      <c r="D2" s="1"/>
    </row>
    <row r="3" spans="1:4" x14ac:dyDescent="0.2">
      <c r="A3" s="4">
        <v>46023</v>
      </c>
      <c r="D3" s="6" t="s">
        <v>24</v>
      </c>
    </row>
    <row r="4" spans="1:4" ht="24" x14ac:dyDescent="0.2">
      <c r="A4" s="7" t="s">
        <v>25</v>
      </c>
      <c r="B4" s="8" t="s">
        <v>26</v>
      </c>
      <c r="C4" s="9" t="s">
        <v>27</v>
      </c>
      <c r="D4" s="7" t="s">
        <v>28</v>
      </c>
    </row>
    <row r="5" spans="1:4" x14ac:dyDescent="0.2">
      <c r="A5" s="10" t="s">
        <v>29</v>
      </c>
      <c r="B5" s="11" t="s">
        <v>30</v>
      </c>
      <c r="C5" s="12"/>
      <c r="D5" s="13" t="s">
        <v>31</v>
      </c>
    </row>
    <row r="6" spans="1:4" x14ac:dyDescent="0.2">
      <c r="A6" s="10" t="s">
        <v>32</v>
      </c>
      <c r="B6" s="11" t="s">
        <v>33</v>
      </c>
      <c r="C6" s="13"/>
      <c r="D6" s="13" t="s">
        <v>34</v>
      </c>
    </row>
    <row r="7" spans="1:4" x14ac:dyDescent="0.2">
      <c r="A7" s="10" t="s">
        <v>35</v>
      </c>
      <c r="B7" s="11" t="s">
        <v>36</v>
      </c>
      <c r="C7" s="13"/>
      <c r="D7" s="13" t="s">
        <v>37</v>
      </c>
    </row>
    <row r="8" spans="1:4" x14ac:dyDescent="0.2">
      <c r="A8" s="10" t="s">
        <v>38</v>
      </c>
      <c r="B8" s="11" t="s">
        <v>39</v>
      </c>
      <c r="C8" s="13"/>
      <c r="D8" s="13" t="s">
        <v>40</v>
      </c>
    </row>
    <row r="9" spans="1:4" x14ac:dyDescent="0.2">
      <c r="A9" s="10" t="s">
        <v>41</v>
      </c>
      <c r="B9" s="11" t="s">
        <v>42</v>
      </c>
      <c r="C9" s="13"/>
      <c r="D9" s="13" t="s">
        <v>43</v>
      </c>
    </row>
    <row r="10" spans="1:4" x14ac:dyDescent="0.2">
      <c r="A10" s="10" t="s">
        <v>44</v>
      </c>
      <c r="B10" s="11" t="s">
        <v>33</v>
      </c>
      <c r="C10" s="13"/>
      <c r="D10" s="13" t="s">
        <v>34</v>
      </c>
    </row>
    <row r="11" spans="1:4" x14ac:dyDescent="0.2">
      <c r="A11" s="10" t="s">
        <v>45</v>
      </c>
      <c r="B11" s="11" t="s">
        <v>46</v>
      </c>
      <c r="C11" s="13"/>
      <c r="D11" s="13" t="s">
        <v>47</v>
      </c>
    </row>
    <row r="12" spans="1:4" x14ac:dyDescent="0.2">
      <c r="A12" s="10" t="s">
        <v>48</v>
      </c>
      <c r="B12" s="11" t="s">
        <v>49</v>
      </c>
      <c r="C12" s="13"/>
      <c r="D12" s="13" t="s">
        <v>50</v>
      </c>
    </row>
    <row r="13" spans="1:4" x14ac:dyDescent="0.2">
      <c r="A13" s="10" t="s">
        <v>51</v>
      </c>
      <c r="B13" s="11" t="s">
        <v>49</v>
      </c>
      <c r="C13" s="13"/>
      <c r="D13" s="13" t="s">
        <v>50</v>
      </c>
    </row>
    <row r="14" spans="1:4" x14ac:dyDescent="0.2">
      <c r="A14" s="10" t="s">
        <v>52</v>
      </c>
      <c r="B14" s="14" t="s">
        <v>53</v>
      </c>
      <c r="C14" s="15"/>
      <c r="D14" s="16" t="s">
        <v>54</v>
      </c>
    </row>
    <row r="15" spans="1:4" x14ac:dyDescent="0.2">
      <c r="A15" s="10" t="s">
        <v>55</v>
      </c>
      <c r="B15" s="11" t="s">
        <v>56</v>
      </c>
      <c r="C15" s="13"/>
      <c r="D15" s="13" t="s">
        <v>57</v>
      </c>
    </row>
    <row r="16" spans="1:4" x14ac:dyDescent="0.2">
      <c r="A16" s="10" t="s">
        <v>58</v>
      </c>
      <c r="B16" s="11" t="s">
        <v>59</v>
      </c>
      <c r="C16" s="13"/>
      <c r="D16" s="13" t="s">
        <v>60</v>
      </c>
    </row>
    <row r="17" spans="1:4" x14ac:dyDescent="0.2">
      <c r="A17" s="10" t="s">
        <v>61</v>
      </c>
      <c r="B17" s="11" t="s">
        <v>62</v>
      </c>
      <c r="C17" s="13"/>
      <c r="D17" s="13" t="s">
        <v>63</v>
      </c>
    </row>
    <row r="18" spans="1:4" x14ac:dyDescent="0.2">
      <c r="A18" s="10" t="s">
        <v>64</v>
      </c>
      <c r="B18" s="11" t="s">
        <v>65</v>
      </c>
      <c r="C18" s="13"/>
      <c r="D18" s="13" t="s">
        <v>66</v>
      </c>
    </row>
    <row r="19" spans="1:4" x14ac:dyDescent="0.2">
      <c r="A19" s="10" t="s">
        <v>67</v>
      </c>
      <c r="B19" s="11" t="s">
        <v>33</v>
      </c>
      <c r="C19" s="13"/>
      <c r="D19" s="13" t="s">
        <v>34</v>
      </c>
    </row>
    <row r="20" spans="1:4" x14ac:dyDescent="0.2">
      <c r="A20" s="10" t="s">
        <v>68</v>
      </c>
      <c r="B20" s="11" t="s">
        <v>69</v>
      </c>
      <c r="C20" s="13"/>
      <c r="D20" s="13" t="s">
        <v>70</v>
      </c>
    </row>
    <row r="21" spans="1:4" x14ac:dyDescent="0.2">
      <c r="A21" s="17" t="s">
        <v>71</v>
      </c>
      <c r="B21" s="11" t="s">
        <v>72</v>
      </c>
      <c r="C21" s="13"/>
      <c r="D21" s="13" t="s">
        <v>73</v>
      </c>
    </row>
    <row r="22" spans="1:4" x14ac:dyDescent="0.2">
      <c r="A22" s="10" t="s">
        <v>74</v>
      </c>
      <c r="B22" s="11" t="s">
        <v>75</v>
      </c>
      <c r="C22" s="13"/>
      <c r="D22" s="13" t="s">
        <v>76</v>
      </c>
    </row>
    <row r="23" spans="1:4" x14ac:dyDescent="0.2">
      <c r="A23" s="10" t="s">
        <v>77</v>
      </c>
      <c r="B23" s="11" t="s">
        <v>78</v>
      </c>
      <c r="C23" s="13"/>
      <c r="D23" s="13" t="s">
        <v>79</v>
      </c>
    </row>
    <row r="24" spans="1:4" x14ac:dyDescent="0.2">
      <c r="A24" s="10" t="s">
        <v>80</v>
      </c>
      <c r="B24" s="11" t="s">
        <v>81</v>
      </c>
      <c r="C24" s="13"/>
      <c r="D24" s="13" t="s">
        <v>82</v>
      </c>
    </row>
    <row r="25" spans="1:4" x14ac:dyDescent="0.2">
      <c r="A25" s="10" t="s">
        <v>83</v>
      </c>
      <c r="B25" s="11" t="s">
        <v>84</v>
      </c>
      <c r="C25" s="13"/>
      <c r="D25" s="13" t="s">
        <v>85</v>
      </c>
    </row>
    <row r="26" spans="1:4" x14ac:dyDescent="0.2">
      <c r="A26" s="10" t="s">
        <v>86</v>
      </c>
      <c r="B26" s="11" t="s">
        <v>33</v>
      </c>
      <c r="C26" s="13"/>
      <c r="D26" s="13" t="s">
        <v>34</v>
      </c>
    </row>
    <row r="27" spans="1:4" ht="12.75" customHeight="1" x14ac:dyDescent="0.2">
      <c r="A27" s="10" t="s">
        <v>87</v>
      </c>
      <c r="B27" s="11" t="s">
        <v>88</v>
      </c>
      <c r="C27" s="13"/>
      <c r="D27" s="13" t="s">
        <v>89</v>
      </c>
    </row>
    <row r="28" spans="1:4" x14ac:dyDescent="0.2">
      <c r="A28" s="10" t="s">
        <v>90</v>
      </c>
      <c r="B28" s="11" t="s">
        <v>91</v>
      </c>
      <c r="C28" s="13"/>
      <c r="D28" s="13" t="s">
        <v>92</v>
      </c>
    </row>
    <row r="29" spans="1:4" x14ac:dyDescent="0.2">
      <c r="A29" s="10" t="s">
        <v>93</v>
      </c>
      <c r="B29" s="11" t="s">
        <v>94</v>
      </c>
      <c r="C29" s="13"/>
      <c r="D29" s="13" t="s">
        <v>95</v>
      </c>
    </row>
    <row r="30" spans="1:4" x14ac:dyDescent="0.2">
      <c r="A30" s="10" t="s">
        <v>96</v>
      </c>
      <c r="B30" s="11" t="s">
        <v>97</v>
      </c>
      <c r="C30" s="13"/>
      <c r="D30" s="13" t="s">
        <v>98</v>
      </c>
    </row>
    <row r="31" spans="1:4" x14ac:dyDescent="0.2">
      <c r="A31" s="10" t="s">
        <v>96</v>
      </c>
      <c r="B31" s="11" t="s">
        <v>99</v>
      </c>
      <c r="C31" s="13"/>
      <c r="D31" s="13" t="s">
        <v>100</v>
      </c>
    </row>
    <row r="32" spans="1:4" x14ac:dyDescent="0.2">
      <c r="A32" s="17" t="s">
        <v>101</v>
      </c>
      <c r="B32" s="11" t="s">
        <v>102</v>
      </c>
      <c r="C32" s="13"/>
      <c r="D32" s="13" t="s">
        <v>103</v>
      </c>
    </row>
    <row r="33" spans="1:4" x14ac:dyDescent="0.2">
      <c r="A33" s="17" t="s">
        <v>101</v>
      </c>
      <c r="B33" s="11" t="s">
        <v>104</v>
      </c>
      <c r="C33" s="13" t="b">
        <v>1</v>
      </c>
      <c r="D33" s="13" t="s">
        <v>105</v>
      </c>
    </row>
    <row r="34" spans="1:4" x14ac:dyDescent="0.2">
      <c r="A34" s="10" t="s">
        <v>106</v>
      </c>
      <c r="B34" s="11" t="s">
        <v>42</v>
      </c>
      <c r="C34" s="13"/>
      <c r="D34" s="13" t="s">
        <v>43</v>
      </c>
    </row>
    <row r="35" spans="1:4" x14ac:dyDescent="0.2">
      <c r="A35" s="10" t="s">
        <v>107</v>
      </c>
      <c r="B35" s="11" t="s">
        <v>108</v>
      </c>
      <c r="C35" s="13"/>
      <c r="D35" s="13" t="s">
        <v>109</v>
      </c>
    </row>
    <row r="36" spans="1:4" x14ac:dyDescent="0.2">
      <c r="A36" s="10" t="s">
        <v>110</v>
      </c>
      <c r="B36" s="11" t="s">
        <v>111</v>
      </c>
      <c r="C36" s="13"/>
      <c r="D36" s="13" t="s">
        <v>112</v>
      </c>
    </row>
    <row r="37" spans="1:4" x14ac:dyDescent="0.2">
      <c r="A37" s="10" t="s">
        <v>113</v>
      </c>
      <c r="B37" s="11" t="s">
        <v>114</v>
      </c>
      <c r="C37" s="13"/>
      <c r="D37" s="13" t="s">
        <v>115</v>
      </c>
    </row>
    <row r="38" spans="1:4" x14ac:dyDescent="0.2">
      <c r="A38" s="10" t="s">
        <v>116</v>
      </c>
      <c r="B38" s="11" t="s">
        <v>117</v>
      </c>
      <c r="C38" s="13"/>
      <c r="D38" s="13" t="s">
        <v>118</v>
      </c>
    </row>
    <row r="39" spans="1:4" ht="24" x14ac:dyDescent="0.2">
      <c r="A39" s="10" t="s">
        <v>119</v>
      </c>
      <c r="B39" s="11" t="s">
        <v>42</v>
      </c>
      <c r="C39" s="13"/>
      <c r="D39" s="13" t="s">
        <v>43</v>
      </c>
    </row>
    <row r="40" spans="1:4" x14ac:dyDescent="0.2">
      <c r="A40" s="10" t="s">
        <v>120</v>
      </c>
      <c r="B40" s="11" t="s">
        <v>121</v>
      </c>
      <c r="C40" s="13"/>
      <c r="D40" s="13" t="s">
        <v>122</v>
      </c>
    </row>
    <row r="41" spans="1:4" ht="13.5" customHeight="1" x14ac:dyDescent="0.2">
      <c r="A41" s="10" t="s">
        <v>123</v>
      </c>
      <c r="B41" s="11" t="s">
        <v>33</v>
      </c>
      <c r="C41" s="13"/>
      <c r="D41" s="13" t="s">
        <v>34</v>
      </c>
    </row>
    <row r="42" spans="1:4" x14ac:dyDescent="0.2">
      <c r="A42" s="10" t="s">
        <v>124</v>
      </c>
      <c r="B42" s="11" t="s">
        <v>91</v>
      </c>
      <c r="C42" s="13"/>
      <c r="D42" s="13" t="s">
        <v>92</v>
      </c>
    </row>
    <row r="43" spans="1:4" x14ac:dyDescent="0.2">
      <c r="A43" s="10" t="s">
        <v>125</v>
      </c>
      <c r="B43" s="11" t="s">
        <v>126</v>
      </c>
      <c r="C43" s="13"/>
      <c r="D43" s="13" t="s">
        <v>127</v>
      </c>
    </row>
    <row r="44" spans="1:4" x14ac:dyDescent="0.2">
      <c r="A44" s="10" t="s">
        <v>128</v>
      </c>
      <c r="B44" s="11" t="s">
        <v>129</v>
      </c>
      <c r="C44" s="13"/>
      <c r="D44" s="13" t="s">
        <v>130</v>
      </c>
    </row>
    <row r="45" spans="1:4" x14ac:dyDescent="0.2">
      <c r="A45" s="10" t="s">
        <v>131</v>
      </c>
      <c r="B45" s="11" t="s">
        <v>132</v>
      </c>
      <c r="C45" s="13"/>
      <c r="D45" s="13" t="s">
        <v>133</v>
      </c>
    </row>
    <row r="46" spans="1:4" x14ac:dyDescent="0.2">
      <c r="A46" s="10" t="s">
        <v>134</v>
      </c>
      <c r="B46" s="11" t="s">
        <v>135</v>
      </c>
      <c r="C46" s="13"/>
      <c r="D46" s="13" t="s">
        <v>136</v>
      </c>
    </row>
    <row r="47" spans="1:4" x14ac:dyDescent="0.2">
      <c r="A47" s="10" t="s">
        <v>137</v>
      </c>
      <c r="B47" s="11" t="s">
        <v>138</v>
      </c>
      <c r="C47" s="13"/>
      <c r="D47" s="13" t="s">
        <v>139</v>
      </c>
    </row>
    <row r="48" spans="1:4" x14ac:dyDescent="0.2">
      <c r="A48" s="17" t="s">
        <v>140</v>
      </c>
      <c r="B48" s="11" t="s">
        <v>141</v>
      </c>
      <c r="C48" s="13"/>
      <c r="D48" s="13" t="s">
        <v>142</v>
      </c>
    </row>
    <row r="49" spans="1:4" x14ac:dyDescent="0.2">
      <c r="A49" s="17" t="s">
        <v>143</v>
      </c>
      <c r="B49" s="11" t="s">
        <v>135</v>
      </c>
      <c r="C49" s="13"/>
      <c r="D49" s="13" t="s">
        <v>136</v>
      </c>
    </row>
    <row r="50" spans="1:4" x14ac:dyDescent="0.2">
      <c r="A50" s="10" t="s">
        <v>144</v>
      </c>
      <c r="B50" s="11" t="s">
        <v>135</v>
      </c>
      <c r="C50" s="13"/>
      <c r="D50" s="13" t="s">
        <v>136</v>
      </c>
    </row>
    <row r="51" spans="1:4" x14ac:dyDescent="0.2">
      <c r="A51" s="10" t="s">
        <v>145</v>
      </c>
      <c r="B51" s="11" t="s">
        <v>146</v>
      </c>
      <c r="C51" s="13"/>
      <c r="D51" s="13" t="s">
        <v>147</v>
      </c>
    </row>
    <row r="52" spans="1:4" x14ac:dyDescent="0.2">
      <c r="A52" s="10" t="s">
        <v>145</v>
      </c>
      <c r="B52" s="11" t="s">
        <v>148</v>
      </c>
      <c r="C52" s="13" t="b">
        <v>1</v>
      </c>
      <c r="D52" s="13" t="s">
        <v>149</v>
      </c>
    </row>
    <row r="53" spans="1:4" x14ac:dyDescent="0.2">
      <c r="A53" s="10" t="s">
        <v>150</v>
      </c>
      <c r="B53" s="11" t="s">
        <v>151</v>
      </c>
      <c r="C53" s="13"/>
      <c r="D53" s="13" t="s">
        <v>152</v>
      </c>
    </row>
    <row r="54" spans="1:4" x14ac:dyDescent="0.2">
      <c r="A54" s="10" t="s">
        <v>153</v>
      </c>
      <c r="B54" s="11" t="s">
        <v>65</v>
      </c>
      <c r="C54" s="13"/>
      <c r="D54" s="13" t="s">
        <v>66</v>
      </c>
    </row>
    <row r="55" spans="1:4" x14ac:dyDescent="0.2">
      <c r="A55" s="17" t="s">
        <v>154</v>
      </c>
      <c r="B55" s="11" t="s">
        <v>65</v>
      </c>
      <c r="C55" s="13"/>
      <c r="D55" s="13" t="s">
        <v>66</v>
      </c>
    </row>
    <row r="56" spans="1:4" x14ac:dyDescent="0.2">
      <c r="A56" s="10" t="s">
        <v>155</v>
      </c>
      <c r="B56" s="11" t="s">
        <v>156</v>
      </c>
      <c r="C56" s="13"/>
      <c r="D56" s="13" t="s">
        <v>157</v>
      </c>
    </row>
    <row r="57" spans="1:4" x14ac:dyDescent="0.2">
      <c r="A57" s="10" t="s">
        <v>155</v>
      </c>
      <c r="B57" s="11" t="s">
        <v>158</v>
      </c>
      <c r="C57" s="13" t="b">
        <v>1</v>
      </c>
      <c r="D57" s="13" t="s">
        <v>159</v>
      </c>
    </row>
    <row r="58" spans="1:4" x14ac:dyDescent="0.2">
      <c r="A58" s="17" t="s">
        <v>160</v>
      </c>
      <c r="B58" s="11" t="s">
        <v>161</v>
      </c>
      <c r="C58" s="13"/>
      <c r="D58" s="13" t="s">
        <v>162</v>
      </c>
    </row>
    <row r="59" spans="1:4" ht="24" customHeight="1" x14ac:dyDescent="0.2">
      <c r="A59" s="17" t="s">
        <v>163</v>
      </c>
      <c r="B59" s="11" t="s">
        <v>164</v>
      </c>
      <c r="C59" s="13"/>
      <c r="D59" s="13" t="s">
        <v>165</v>
      </c>
    </row>
    <row r="60" spans="1:4" x14ac:dyDescent="0.2">
      <c r="A60" s="17" t="s">
        <v>166</v>
      </c>
      <c r="B60" s="11" t="s">
        <v>135</v>
      </c>
      <c r="C60" s="13"/>
      <c r="D60" s="13" t="s">
        <v>136</v>
      </c>
    </row>
    <row r="61" spans="1:4" x14ac:dyDescent="0.2">
      <c r="A61" s="17" t="s">
        <v>167</v>
      </c>
      <c r="B61" s="11" t="s">
        <v>168</v>
      </c>
      <c r="C61" s="13"/>
      <c r="D61" s="13" t="s">
        <v>169</v>
      </c>
    </row>
    <row r="62" spans="1:4" x14ac:dyDescent="0.2">
      <c r="A62" s="10" t="s">
        <v>170</v>
      </c>
      <c r="B62" s="11" t="s">
        <v>171</v>
      </c>
      <c r="C62" s="13"/>
      <c r="D62" s="13" t="s">
        <v>172</v>
      </c>
    </row>
    <row r="63" spans="1:4" ht="12.75" customHeight="1" x14ac:dyDescent="0.2">
      <c r="A63" s="10" t="s">
        <v>173</v>
      </c>
      <c r="B63" s="11" t="s">
        <v>91</v>
      </c>
      <c r="C63" s="13"/>
      <c r="D63" s="13" t="s">
        <v>92</v>
      </c>
    </row>
    <row r="64" spans="1:4" ht="12.75" customHeight="1" x14ac:dyDescent="0.2">
      <c r="A64" s="10" t="s">
        <v>174</v>
      </c>
      <c r="B64" s="11" t="s">
        <v>33</v>
      </c>
      <c r="C64" s="13"/>
      <c r="D64" s="13" t="s">
        <v>34</v>
      </c>
    </row>
    <row r="65" spans="1:4" ht="12.75" customHeight="1" x14ac:dyDescent="0.2">
      <c r="A65" s="10" t="s">
        <v>175</v>
      </c>
      <c r="B65" s="11" t="s">
        <v>176</v>
      </c>
      <c r="C65" s="13"/>
      <c r="D65" s="13" t="s">
        <v>177</v>
      </c>
    </row>
    <row r="66" spans="1:4" x14ac:dyDescent="0.2">
      <c r="A66" s="10" t="s">
        <v>178</v>
      </c>
      <c r="B66" s="11" t="s">
        <v>179</v>
      </c>
      <c r="C66" s="13"/>
      <c r="D66" s="13" t="s">
        <v>180</v>
      </c>
    </row>
    <row r="67" spans="1:4" x14ac:dyDescent="0.2">
      <c r="A67" s="10" t="s">
        <v>181</v>
      </c>
      <c r="B67" s="11" t="s">
        <v>33</v>
      </c>
      <c r="C67" s="13"/>
      <c r="D67" s="13" t="s">
        <v>34</v>
      </c>
    </row>
    <row r="68" spans="1:4" x14ac:dyDescent="0.2">
      <c r="A68" s="10" t="s">
        <v>182</v>
      </c>
      <c r="B68" s="11" t="s">
        <v>183</v>
      </c>
      <c r="C68" s="13"/>
      <c r="D68" s="13" t="s">
        <v>184</v>
      </c>
    </row>
    <row r="69" spans="1:4" x14ac:dyDescent="0.2">
      <c r="A69" s="10" t="s">
        <v>185</v>
      </c>
      <c r="B69" s="11" t="s">
        <v>186</v>
      </c>
      <c r="C69" s="13"/>
      <c r="D69" s="13" t="s">
        <v>187</v>
      </c>
    </row>
    <row r="70" spans="1:4" x14ac:dyDescent="0.2">
      <c r="A70" s="10" t="s">
        <v>188</v>
      </c>
      <c r="B70" s="11" t="s">
        <v>189</v>
      </c>
      <c r="C70" s="13"/>
      <c r="D70" s="13" t="s">
        <v>190</v>
      </c>
    </row>
    <row r="71" spans="1:4" x14ac:dyDescent="0.2">
      <c r="A71" s="10" t="s">
        <v>191</v>
      </c>
      <c r="B71" s="11" t="s">
        <v>49</v>
      </c>
      <c r="C71" s="13"/>
      <c r="D71" s="13" t="s">
        <v>50</v>
      </c>
    </row>
    <row r="72" spans="1:4" x14ac:dyDescent="0.2">
      <c r="A72" s="17" t="s">
        <v>192</v>
      </c>
      <c r="B72" s="11" t="s">
        <v>193</v>
      </c>
      <c r="C72" s="13"/>
      <c r="D72" s="13" t="s">
        <v>194</v>
      </c>
    </row>
    <row r="73" spans="1:4" x14ac:dyDescent="0.2">
      <c r="A73" s="10" t="s">
        <v>195</v>
      </c>
      <c r="B73" s="11" t="s">
        <v>42</v>
      </c>
      <c r="C73" s="13"/>
      <c r="D73" s="13" t="s">
        <v>43</v>
      </c>
    </row>
    <row r="74" spans="1:4" x14ac:dyDescent="0.2">
      <c r="A74" s="10" t="s">
        <v>196</v>
      </c>
      <c r="B74" s="11" t="s">
        <v>197</v>
      </c>
      <c r="C74" s="13"/>
      <c r="D74" s="13" t="s">
        <v>198</v>
      </c>
    </row>
    <row r="75" spans="1:4" x14ac:dyDescent="0.2">
      <c r="A75" s="10" t="s">
        <v>199</v>
      </c>
      <c r="B75" s="11" t="s">
        <v>200</v>
      </c>
      <c r="C75" s="13"/>
      <c r="D75" s="13" t="s">
        <v>201</v>
      </c>
    </row>
    <row r="76" spans="1:4" x14ac:dyDescent="0.2">
      <c r="A76" s="12" t="s">
        <v>199</v>
      </c>
      <c r="B76" s="18" t="s">
        <v>42</v>
      </c>
      <c r="C76" s="13"/>
      <c r="D76" s="12" t="s">
        <v>43</v>
      </c>
    </row>
    <row r="77" spans="1:4" ht="12" customHeight="1" x14ac:dyDescent="0.2">
      <c r="A77" s="10" t="s">
        <v>202</v>
      </c>
      <c r="B77" s="11" t="s">
        <v>135</v>
      </c>
      <c r="C77" s="13"/>
      <c r="D77" s="13" t="s">
        <v>136</v>
      </c>
    </row>
    <row r="78" spans="1:4" x14ac:dyDescent="0.2">
      <c r="A78" s="10" t="s">
        <v>203</v>
      </c>
      <c r="B78" s="11" t="s">
        <v>204</v>
      </c>
      <c r="C78" s="13"/>
      <c r="D78" s="13" t="s">
        <v>205</v>
      </c>
    </row>
    <row r="79" spans="1:4" x14ac:dyDescent="0.2">
      <c r="A79" s="10" t="s">
        <v>206</v>
      </c>
      <c r="B79" s="11" t="s">
        <v>33</v>
      </c>
      <c r="C79" s="13"/>
      <c r="D79" s="13" t="s">
        <v>34</v>
      </c>
    </row>
    <row r="80" spans="1:4" x14ac:dyDescent="0.2">
      <c r="A80" s="10" t="s">
        <v>207</v>
      </c>
      <c r="B80" s="11" t="s">
        <v>208</v>
      </c>
      <c r="C80" s="13"/>
      <c r="D80" s="13" t="s">
        <v>209</v>
      </c>
    </row>
    <row r="81" spans="1:4" x14ac:dyDescent="0.2">
      <c r="A81" s="10" t="s">
        <v>210</v>
      </c>
      <c r="B81" s="11" t="s">
        <v>211</v>
      </c>
      <c r="C81" s="13"/>
      <c r="D81" s="13" t="s">
        <v>212</v>
      </c>
    </row>
    <row r="82" spans="1:4" x14ac:dyDescent="0.2">
      <c r="A82" s="10" t="s">
        <v>213</v>
      </c>
      <c r="B82" s="11" t="s">
        <v>33</v>
      </c>
      <c r="C82" s="13"/>
      <c r="D82" s="13" t="s">
        <v>34</v>
      </c>
    </row>
    <row r="83" spans="1:4" x14ac:dyDescent="0.2">
      <c r="A83" s="17" t="s">
        <v>214</v>
      </c>
      <c r="B83" s="11" t="s">
        <v>215</v>
      </c>
      <c r="C83" s="13"/>
      <c r="D83" s="13" t="s">
        <v>216</v>
      </c>
    </row>
    <row r="84" spans="1:4" x14ac:dyDescent="0.2">
      <c r="A84" s="17" t="s">
        <v>217</v>
      </c>
      <c r="B84" s="11" t="s">
        <v>186</v>
      </c>
      <c r="C84" s="13"/>
      <c r="D84" s="13" t="s">
        <v>187</v>
      </c>
    </row>
    <row r="85" spans="1:4" x14ac:dyDescent="0.2">
      <c r="A85" s="10" t="s">
        <v>218</v>
      </c>
      <c r="B85" s="11" t="s">
        <v>219</v>
      </c>
      <c r="C85" s="13"/>
      <c r="D85" s="13" t="s">
        <v>220</v>
      </c>
    </row>
    <row r="86" spans="1:4" x14ac:dyDescent="0.2">
      <c r="A86" s="10" t="s">
        <v>221</v>
      </c>
      <c r="B86" s="11" t="s">
        <v>33</v>
      </c>
      <c r="C86" s="13"/>
      <c r="D86" s="13" t="s">
        <v>34</v>
      </c>
    </row>
    <row r="87" spans="1:4" x14ac:dyDescent="0.2">
      <c r="A87" s="10" t="s">
        <v>222</v>
      </c>
      <c r="B87" s="11" t="s">
        <v>33</v>
      </c>
      <c r="C87" s="13"/>
      <c r="D87" s="13" t="s">
        <v>34</v>
      </c>
    </row>
    <row r="88" spans="1:4" x14ac:dyDescent="0.2">
      <c r="A88" s="10" t="s">
        <v>223</v>
      </c>
      <c r="B88" s="11" t="s">
        <v>33</v>
      </c>
      <c r="C88" s="13"/>
      <c r="D88" s="13" t="s">
        <v>34</v>
      </c>
    </row>
    <row r="89" spans="1:4" x14ac:dyDescent="0.2">
      <c r="A89" s="10" t="s">
        <v>224</v>
      </c>
      <c r="B89" s="11" t="s">
        <v>225</v>
      </c>
      <c r="C89" s="13"/>
      <c r="D89" s="13" t="s">
        <v>226</v>
      </c>
    </row>
    <row r="90" spans="1:4" ht="24" x14ac:dyDescent="0.2">
      <c r="A90" s="17" t="s">
        <v>227</v>
      </c>
      <c r="B90" s="11" t="s">
        <v>33</v>
      </c>
      <c r="C90" s="13"/>
      <c r="D90" s="13" t="s">
        <v>34</v>
      </c>
    </row>
    <row r="91" spans="1:4" x14ac:dyDescent="0.2">
      <c r="A91" s="10" t="s">
        <v>228</v>
      </c>
      <c r="B91" s="11" t="s">
        <v>135</v>
      </c>
      <c r="C91" s="13"/>
      <c r="D91" s="13" t="s">
        <v>136</v>
      </c>
    </row>
    <row r="92" spans="1:4" x14ac:dyDescent="0.2">
      <c r="A92" s="17" t="s">
        <v>229</v>
      </c>
      <c r="B92" s="11" t="s">
        <v>230</v>
      </c>
      <c r="C92" s="13"/>
      <c r="D92" s="13" t="s">
        <v>231</v>
      </c>
    </row>
    <row r="93" spans="1:4" x14ac:dyDescent="0.2">
      <c r="A93" s="10" t="s">
        <v>232</v>
      </c>
      <c r="B93" s="11" t="s">
        <v>233</v>
      </c>
      <c r="C93" s="13"/>
      <c r="D93" s="13" t="s">
        <v>234</v>
      </c>
    </row>
    <row r="94" spans="1:4" x14ac:dyDescent="0.2">
      <c r="A94" s="10" t="s">
        <v>235</v>
      </c>
      <c r="B94" s="11" t="s">
        <v>33</v>
      </c>
      <c r="C94" s="13"/>
      <c r="D94" s="13" t="s">
        <v>34</v>
      </c>
    </row>
    <row r="95" spans="1:4" x14ac:dyDescent="0.2">
      <c r="A95" s="10" t="s">
        <v>236</v>
      </c>
      <c r="B95" s="11" t="s">
        <v>237</v>
      </c>
      <c r="C95" s="13"/>
      <c r="D95" s="13" t="s">
        <v>238</v>
      </c>
    </row>
    <row r="96" spans="1:4" x14ac:dyDescent="0.2">
      <c r="A96" s="10" t="s">
        <v>239</v>
      </c>
      <c r="B96" s="11" t="s">
        <v>240</v>
      </c>
      <c r="C96" s="13"/>
      <c r="D96" s="13" t="s">
        <v>241</v>
      </c>
    </row>
    <row r="97" spans="1:4" x14ac:dyDescent="0.2">
      <c r="A97" s="10" t="s">
        <v>242</v>
      </c>
      <c r="B97" s="11" t="s">
        <v>33</v>
      </c>
      <c r="C97" s="13"/>
      <c r="D97" s="13" t="s">
        <v>34</v>
      </c>
    </row>
    <row r="98" spans="1:4" x14ac:dyDescent="0.2">
      <c r="A98" s="10" t="s">
        <v>243</v>
      </c>
      <c r="B98" s="11" t="s">
        <v>186</v>
      </c>
      <c r="C98" s="13"/>
      <c r="D98" s="13" t="s">
        <v>187</v>
      </c>
    </row>
    <row r="99" spans="1:4" x14ac:dyDescent="0.2">
      <c r="A99" s="10" t="s">
        <v>244</v>
      </c>
      <c r="B99" s="11" t="s">
        <v>49</v>
      </c>
      <c r="C99" s="13"/>
      <c r="D99" s="13" t="s">
        <v>50</v>
      </c>
    </row>
    <row r="100" spans="1:4" x14ac:dyDescent="0.2">
      <c r="A100" s="10" t="s">
        <v>245</v>
      </c>
      <c r="B100" s="11" t="s">
        <v>33</v>
      </c>
      <c r="C100" s="13"/>
      <c r="D100" s="13" t="s">
        <v>34</v>
      </c>
    </row>
    <row r="101" spans="1:4" x14ac:dyDescent="0.2">
      <c r="A101" s="10" t="s">
        <v>246</v>
      </c>
      <c r="B101" s="11" t="s">
        <v>42</v>
      </c>
      <c r="C101" s="13"/>
      <c r="D101" s="13" t="s">
        <v>43</v>
      </c>
    </row>
    <row r="102" spans="1:4" x14ac:dyDescent="0.2">
      <c r="A102" s="10" t="s">
        <v>247</v>
      </c>
      <c r="B102" s="11" t="s">
        <v>248</v>
      </c>
      <c r="C102" s="13"/>
      <c r="D102" s="13" t="s">
        <v>249</v>
      </c>
    </row>
    <row r="103" spans="1:4" ht="12.75" customHeight="1" x14ac:dyDescent="0.2">
      <c r="A103" s="10" t="s">
        <v>250</v>
      </c>
      <c r="B103" s="11" t="s">
        <v>251</v>
      </c>
      <c r="C103" s="13"/>
      <c r="D103" s="13" t="s">
        <v>252</v>
      </c>
    </row>
    <row r="104" spans="1:4" x14ac:dyDescent="0.2">
      <c r="A104" s="10" t="s">
        <v>253</v>
      </c>
      <c r="B104" s="11" t="s">
        <v>254</v>
      </c>
      <c r="C104" s="13"/>
      <c r="D104" s="13" t="s">
        <v>255</v>
      </c>
    </row>
    <row r="105" spans="1:4" x14ac:dyDescent="0.2">
      <c r="A105" s="10" t="s">
        <v>256</v>
      </c>
      <c r="B105" s="11" t="s">
        <v>91</v>
      </c>
      <c r="C105" s="13"/>
      <c r="D105" s="13" t="s">
        <v>92</v>
      </c>
    </row>
    <row r="106" spans="1:4" x14ac:dyDescent="0.2">
      <c r="A106" s="10" t="s">
        <v>257</v>
      </c>
      <c r="B106" s="11" t="s">
        <v>258</v>
      </c>
      <c r="C106" s="13"/>
      <c r="D106" s="13" t="s">
        <v>259</v>
      </c>
    </row>
    <row r="107" spans="1:4" x14ac:dyDescent="0.2">
      <c r="A107" s="10" t="s">
        <v>260</v>
      </c>
      <c r="B107" s="11" t="s">
        <v>261</v>
      </c>
      <c r="C107" s="13"/>
      <c r="D107" s="13" t="s">
        <v>262</v>
      </c>
    </row>
    <row r="108" spans="1:4" x14ac:dyDescent="0.2">
      <c r="A108" s="10" t="s">
        <v>260</v>
      </c>
      <c r="B108" s="11" t="s">
        <v>42</v>
      </c>
      <c r="C108" s="13"/>
      <c r="D108" s="13" t="s">
        <v>43</v>
      </c>
    </row>
    <row r="109" spans="1:4" ht="24" x14ac:dyDescent="0.2">
      <c r="A109" s="10" t="s">
        <v>263</v>
      </c>
      <c r="B109" s="11" t="s">
        <v>65</v>
      </c>
      <c r="C109" s="13"/>
      <c r="D109" s="13" t="s">
        <v>66</v>
      </c>
    </row>
    <row r="110" spans="1:4" x14ac:dyDescent="0.2">
      <c r="A110" s="17" t="s">
        <v>264</v>
      </c>
      <c r="B110" s="11" t="s">
        <v>33</v>
      </c>
      <c r="C110" s="13"/>
      <c r="D110" s="13" t="s">
        <v>34</v>
      </c>
    </row>
    <row r="111" spans="1:4" ht="12.75" customHeight="1" x14ac:dyDescent="0.2">
      <c r="A111" s="10" t="s">
        <v>265</v>
      </c>
      <c r="B111" s="11" t="s">
        <v>266</v>
      </c>
      <c r="C111" s="13"/>
      <c r="D111" s="13" t="s">
        <v>267</v>
      </c>
    </row>
    <row r="112" spans="1:4" ht="12.75" customHeight="1" x14ac:dyDescent="0.2">
      <c r="A112" s="10" t="s">
        <v>268</v>
      </c>
      <c r="B112" s="11" t="s">
        <v>269</v>
      </c>
      <c r="C112" s="13"/>
      <c r="D112" s="13" t="s">
        <v>270</v>
      </c>
    </row>
    <row r="113" spans="1:4" x14ac:dyDescent="0.2">
      <c r="A113" s="10" t="s">
        <v>271</v>
      </c>
      <c r="B113" s="11" t="s">
        <v>272</v>
      </c>
      <c r="C113" s="13"/>
      <c r="D113" s="13" t="s">
        <v>273</v>
      </c>
    </row>
    <row r="114" spans="1:4" x14ac:dyDescent="0.2">
      <c r="A114" s="10" t="s">
        <v>274</v>
      </c>
      <c r="B114" s="11" t="s">
        <v>275</v>
      </c>
      <c r="C114" s="13"/>
      <c r="D114" s="13" t="s">
        <v>276</v>
      </c>
    </row>
    <row r="115" spans="1:4" x14ac:dyDescent="0.2">
      <c r="A115" s="10" t="s">
        <v>277</v>
      </c>
      <c r="B115" s="11" t="s">
        <v>97</v>
      </c>
      <c r="C115" s="13"/>
      <c r="D115" s="13" t="s">
        <v>98</v>
      </c>
    </row>
    <row r="116" spans="1:4" x14ac:dyDescent="0.2">
      <c r="A116" s="10" t="s">
        <v>278</v>
      </c>
      <c r="B116" s="11" t="s">
        <v>279</v>
      </c>
      <c r="C116" s="13"/>
      <c r="D116" s="13" t="s">
        <v>280</v>
      </c>
    </row>
    <row r="117" spans="1:4" ht="24" x14ac:dyDescent="0.2">
      <c r="A117" s="10" t="s">
        <v>281</v>
      </c>
      <c r="B117" s="11" t="s">
        <v>282</v>
      </c>
      <c r="C117" s="13"/>
      <c r="D117" s="13" t="s">
        <v>283</v>
      </c>
    </row>
    <row r="118" spans="1:4" x14ac:dyDescent="0.2">
      <c r="A118" s="17" t="s">
        <v>284</v>
      </c>
      <c r="B118" s="11" t="s">
        <v>285</v>
      </c>
      <c r="C118" s="13"/>
      <c r="D118" s="13" t="s">
        <v>286</v>
      </c>
    </row>
    <row r="119" spans="1:4" x14ac:dyDescent="0.2">
      <c r="A119" s="10" t="s">
        <v>287</v>
      </c>
      <c r="B119" s="11" t="s">
        <v>288</v>
      </c>
      <c r="C119" s="13"/>
      <c r="D119" s="13" t="s">
        <v>289</v>
      </c>
    </row>
    <row r="120" spans="1:4" x14ac:dyDescent="0.2">
      <c r="A120" s="10" t="s">
        <v>290</v>
      </c>
      <c r="B120" s="11" t="s">
        <v>33</v>
      </c>
      <c r="C120" s="13"/>
      <c r="D120" s="13" t="s">
        <v>34</v>
      </c>
    </row>
    <row r="121" spans="1:4" x14ac:dyDescent="0.2">
      <c r="A121" s="10" t="s">
        <v>291</v>
      </c>
      <c r="B121" s="11" t="s">
        <v>251</v>
      </c>
      <c r="C121" s="13"/>
      <c r="D121" s="13" t="s">
        <v>252</v>
      </c>
    </row>
    <row r="122" spans="1:4" x14ac:dyDescent="0.2">
      <c r="A122" s="10" t="s">
        <v>292</v>
      </c>
      <c r="B122" s="11" t="s">
        <v>293</v>
      </c>
      <c r="C122" s="13"/>
      <c r="D122" s="13" t="s">
        <v>294</v>
      </c>
    </row>
    <row r="123" spans="1:4" x14ac:dyDescent="0.2">
      <c r="A123" s="10" t="s">
        <v>295</v>
      </c>
      <c r="B123" s="11" t="s">
        <v>33</v>
      </c>
      <c r="C123" s="13"/>
      <c r="D123" s="13" t="s">
        <v>34</v>
      </c>
    </row>
    <row r="124" spans="1:4" x14ac:dyDescent="0.2">
      <c r="A124" s="10" t="s">
        <v>296</v>
      </c>
      <c r="B124" s="11" t="s">
        <v>297</v>
      </c>
      <c r="C124" s="13"/>
      <c r="D124" s="13" t="s">
        <v>298</v>
      </c>
    </row>
    <row r="125" spans="1:4" x14ac:dyDescent="0.2">
      <c r="A125" s="10" t="s">
        <v>299</v>
      </c>
      <c r="B125" s="11" t="s">
        <v>300</v>
      </c>
      <c r="C125" s="13"/>
      <c r="D125" s="13" t="s">
        <v>301</v>
      </c>
    </row>
    <row r="126" spans="1:4" x14ac:dyDescent="0.2">
      <c r="A126" s="10" t="s">
        <v>302</v>
      </c>
      <c r="B126" s="11" t="s">
        <v>251</v>
      </c>
      <c r="C126" s="13"/>
      <c r="D126" s="13" t="s">
        <v>252</v>
      </c>
    </row>
    <row r="127" spans="1:4" x14ac:dyDescent="0.2">
      <c r="A127" s="10" t="s">
        <v>303</v>
      </c>
      <c r="B127" s="11" t="s">
        <v>304</v>
      </c>
      <c r="C127" s="13"/>
      <c r="D127" s="13" t="s">
        <v>305</v>
      </c>
    </row>
    <row r="128" spans="1:4" x14ac:dyDescent="0.2">
      <c r="A128" s="10" t="s">
        <v>306</v>
      </c>
      <c r="B128" s="11" t="s">
        <v>307</v>
      </c>
      <c r="C128" s="13"/>
      <c r="D128" s="13" t="s">
        <v>308</v>
      </c>
    </row>
    <row r="129" spans="1:4" x14ac:dyDescent="0.2">
      <c r="A129" s="10" t="s">
        <v>309</v>
      </c>
      <c r="B129" s="11" t="s">
        <v>310</v>
      </c>
      <c r="C129" s="13"/>
      <c r="D129" s="13" t="s">
        <v>311</v>
      </c>
    </row>
    <row r="130" spans="1:4" x14ac:dyDescent="0.2">
      <c r="A130" s="10" t="s">
        <v>312</v>
      </c>
      <c r="B130" s="11" t="s">
        <v>65</v>
      </c>
      <c r="C130" s="13"/>
      <c r="D130" s="13" t="s">
        <v>66</v>
      </c>
    </row>
    <row r="131" spans="1:4" ht="24" x14ac:dyDescent="0.2">
      <c r="A131" s="17" t="s">
        <v>313</v>
      </c>
      <c r="B131" s="11" t="s">
        <v>314</v>
      </c>
      <c r="C131" s="13"/>
      <c r="D131" s="13" t="s">
        <v>315</v>
      </c>
    </row>
    <row r="132" spans="1:4" x14ac:dyDescent="0.2">
      <c r="A132" s="17" t="s">
        <v>316</v>
      </c>
      <c r="B132" s="11" t="s">
        <v>317</v>
      </c>
      <c r="C132" s="13"/>
      <c r="D132" s="13" t="s">
        <v>318</v>
      </c>
    </row>
    <row r="133" spans="1:4" x14ac:dyDescent="0.2">
      <c r="A133" s="10" t="s">
        <v>319</v>
      </c>
      <c r="B133" s="11" t="s">
        <v>320</v>
      </c>
      <c r="C133" s="13"/>
      <c r="D133" s="13" t="s">
        <v>321</v>
      </c>
    </row>
    <row r="134" spans="1:4" x14ac:dyDescent="0.2">
      <c r="A134" s="10" t="s">
        <v>322</v>
      </c>
      <c r="B134" s="11" t="s">
        <v>323</v>
      </c>
      <c r="C134" s="13"/>
      <c r="D134" s="13" t="s">
        <v>324</v>
      </c>
    </row>
    <row r="135" spans="1:4" ht="24" x14ac:dyDescent="0.2">
      <c r="A135" s="10" t="s">
        <v>325</v>
      </c>
      <c r="B135" s="11" t="s">
        <v>326</v>
      </c>
      <c r="C135" s="13"/>
      <c r="D135" s="13" t="s">
        <v>327</v>
      </c>
    </row>
    <row r="136" spans="1:4" x14ac:dyDescent="0.2">
      <c r="A136" s="10" t="s">
        <v>328</v>
      </c>
      <c r="B136" s="11" t="s">
        <v>33</v>
      </c>
      <c r="C136" s="13"/>
      <c r="D136" s="13" t="s">
        <v>34</v>
      </c>
    </row>
    <row r="137" spans="1:4" x14ac:dyDescent="0.2">
      <c r="A137" s="10" t="s">
        <v>329</v>
      </c>
      <c r="B137" s="11" t="s">
        <v>330</v>
      </c>
      <c r="C137" s="13"/>
      <c r="D137" s="13" t="s">
        <v>331</v>
      </c>
    </row>
    <row r="138" spans="1:4" ht="12.75" customHeight="1" x14ac:dyDescent="0.2">
      <c r="A138" s="10" t="s">
        <v>332</v>
      </c>
      <c r="B138" s="11" t="s">
        <v>333</v>
      </c>
      <c r="C138" s="13"/>
      <c r="D138" s="13" t="s">
        <v>334</v>
      </c>
    </row>
    <row r="139" spans="1:4" x14ac:dyDescent="0.2">
      <c r="A139" s="10" t="s">
        <v>332</v>
      </c>
      <c r="B139" s="11" t="s">
        <v>335</v>
      </c>
      <c r="C139" s="13"/>
      <c r="D139" s="13" t="s">
        <v>336</v>
      </c>
    </row>
    <row r="140" spans="1:4" ht="12.75" customHeight="1" x14ac:dyDescent="0.2">
      <c r="A140" s="10" t="s">
        <v>337</v>
      </c>
      <c r="B140" s="11" t="s">
        <v>338</v>
      </c>
      <c r="C140" s="13"/>
      <c r="D140" s="13" t="s">
        <v>339</v>
      </c>
    </row>
    <row r="141" spans="1:4" x14ac:dyDescent="0.2">
      <c r="A141" s="10" t="s">
        <v>340</v>
      </c>
      <c r="B141" s="11" t="s">
        <v>341</v>
      </c>
      <c r="C141" s="13"/>
      <c r="D141" s="13" t="s">
        <v>342</v>
      </c>
    </row>
    <row r="142" spans="1:4" x14ac:dyDescent="0.2">
      <c r="A142" s="10" t="s">
        <v>343</v>
      </c>
      <c r="B142" s="11" t="s">
        <v>344</v>
      </c>
      <c r="C142" s="13"/>
      <c r="D142" s="13" t="s">
        <v>345</v>
      </c>
    </row>
    <row r="143" spans="1:4" x14ac:dyDescent="0.2">
      <c r="A143" s="10" t="s">
        <v>346</v>
      </c>
      <c r="B143" s="11" t="s">
        <v>33</v>
      </c>
      <c r="C143" s="13"/>
      <c r="D143" s="13" t="s">
        <v>34</v>
      </c>
    </row>
    <row r="144" spans="1:4" x14ac:dyDescent="0.2">
      <c r="A144" s="10" t="s">
        <v>347</v>
      </c>
      <c r="B144" s="11" t="s">
        <v>33</v>
      </c>
      <c r="C144" s="13"/>
      <c r="D144" s="13" t="s">
        <v>34</v>
      </c>
    </row>
    <row r="145" spans="1:4" x14ac:dyDescent="0.2">
      <c r="A145" s="10" t="s">
        <v>348</v>
      </c>
      <c r="B145" s="11" t="s">
        <v>349</v>
      </c>
      <c r="C145" s="13"/>
      <c r="D145" s="13" t="s">
        <v>350</v>
      </c>
    </row>
    <row r="146" spans="1:4" x14ac:dyDescent="0.2">
      <c r="A146" s="10" t="s">
        <v>351</v>
      </c>
      <c r="B146" s="11" t="s">
        <v>352</v>
      </c>
      <c r="C146" s="13"/>
      <c r="D146" s="13" t="s">
        <v>353</v>
      </c>
    </row>
    <row r="147" spans="1:4" x14ac:dyDescent="0.2">
      <c r="A147" s="10" t="s">
        <v>354</v>
      </c>
      <c r="B147" s="11" t="s">
        <v>355</v>
      </c>
      <c r="C147" s="13"/>
      <c r="D147" s="13" t="s">
        <v>356</v>
      </c>
    </row>
    <row r="148" spans="1:4" x14ac:dyDescent="0.2">
      <c r="A148" s="10" t="s">
        <v>357</v>
      </c>
      <c r="B148" s="11" t="s">
        <v>358</v>
      </c>
      <c r="C148" s="13"/>
      <c r="D148" s="13" t="s">
        <v>359</v>
      </c>
    </row>
    <row r="149" spans="1:4" ht="12.75" customHeight="1" x14ac:dyDescent="0.2">
      <c r="A149" s="10" t="s">
        <v>360</v>
      </c>
      <c r="B149" s="11" t="s">
        <v>361</v>
      </c>
      <c r="C149" s="13"/>
      <c r="D149" s="13" t="s">
        <v>362</v>
      </c>
    </row>
    <row r="150" spans="1:4" x14ac:dyDescent="0.2">
      <c r="A150" s="10" t="s">
        <v>363</v>
      </c>
      <c r="B150" s="11" t="s">
        <v>91</v>
      </c>
      <c r="C150" s="13"/>
      <c r="D150" s="13" t="s">
        <v>92</v>
      </c>
    </row>
    <row r="151" spans="1:4" x14ac:dyDescent="0.2">
      <c r="A151" s="10" t="s">
        <v>364</v>
      </c>
      <c r="B151" s="11" t="s">
        <v>33</v>
      </c>
      <c r="C151" s="13"/>
      <c r="D151" s="13" t="s">
        <v>34</v>
      </c>
    </row>
    <row r="152" spans="1:4" x14ac:dyDescent="0.2">
      <c r="A152" s="17" t="s">
        <v>365</v>
      </c>
      <c r="B152" s="11" t="s">
        <v>42</v>
      </c>
      <c r="C152" s="13"/>
      <c r="D152" s="13" t="s">
        <v>43</v>
      </c>
    </row>
    <row r="153" spans="1:4" x14ac:dyDescent="0.2">
      <c r="A153" s="10" t="s">
        <v>366</v>
      </c>
      <c r="B153" s="11" t="s">
        <v>33</v>
      </c>
      <c r="C153" s="13"/>
      <c r="D153" s="13" t="s">
        <v>34</v>
      </c>
    </row>
    <row r="154" spans="1:4" x14ac:dyDescent="0.2">
      <c r="A154" s="10" t="s">
        <v>367</v>
      </c>
      <c r="B154" s="11" t="s">
        <v>368</v>
      </c>
      <c r="C154" s="13"/>
      <c r="D154" s="13" t="s">
        <v>369</v>
      </c>
    </row>
    <row r="155" spans="1:4" x14ac:dyDescent="0.2">
      <c r="A155" s="10" t="s">
        <v>370</v>
      </c>
      <c r="B155" s="11" t="s">
        <v>371</v>
      </c>
      <c r="C155" s="13"/>
      <c r="D155" s="13" t="s">
        <v>372</v>
      </c>
    </row>
    <row r="156" spans="1:4" ht="25.5" customHeight="1" x14ac:dyDescent="0.2">
      <c r="A156" s="10" t="s">
        <v>373</v>
      </c>
      <c r="B156" s="11" t="s">
        <v>33</v>
      </c>
      <c r="C156" s="13"/>
      <c r="D156" s="13" t="s">
        <v>34</v>
      </c>
    </row>
    <row r="157" spans="1:4" ht="24" x14ac:dyDescent="0.2">
      <c r="A157" s="10" t="s">
        <v>374</v>
      </c>
      <c r="B157" s="11" t="s">
        <v>375</v>
      </c>
      <c r="C157" s="13"/>
      <c r="D157" s="13" t="s">
        <v>376</v>
      </c>
    </row>
    <row r="158" spans="1:4" ht="12.75" customHeight="1" x14ac:dyDescent="0.2">
      <c r="A158" s="10" t="s">
        <v>377</v>
      </c>
      <c r="B158" s="11" t="s">
        <v>378</v>
      </c>
      <c r="C158" s="13"/>
      <c r="D158" s="13" t="s">
        <v>379</v>
      </c>
    </row>
    <row r="159" spans="1:4" ht="24" x14ac:dyDescent="0.2">
      <c r="A159" s="10" t="s">
        <v>377</v>
      </c>
      <c r="B159" s="11" t="s">
        <v>380</v>
      </c>
      <c r="C159" s="13" t="b">
        <v>1</v>
      </c>
      <c r="D159" s="13" t="s">
        <v>381</v>
      </c>
    </row>
    <row r="160" spans="1:4" x14ac:dyDescent="0.2">
      <c r="A160" s="17" t="s">
        <v>382</v>
      </c>
      <c r="B160" s="11" t="s">
        <v>42</v>
      </c>
      <c r="C160" s="13"/>
      <c r="D160" s="13" t="s">
        <v>43</v>
      </c>
    </row>
    <row r="161" spans="1:4" x14ac:dyDescent="0.2">
      <c r="A161" s="17" t="s">
        <v>383</v>
      </c>
      <c r="B161" s="11" t="s">
        <v>384</v>
      </c>
      <c r="C161" s="13"/>
      <c r="D161" s="13" t="s">
        <v>385</v>
      </c>
    </row>
    <row r="162" spans="1:4" x14ac:dyDescent="0.2">
      <c r="A162" s="10" t="s">
        <v>386</v>
      </c>
      <c r="B162" s="11" t="s">
        <v>33</v>
      </c>
      <c r="C162" s="13"/>
      <c r="D162" s="13" t="s">
        <v>34</v>
      </c>
    </row>
    <row r="163" spans="1:4" x14ac:dyDescent="0.2">
      <c r="A163" s="10" t="s">
        <v>387</v>
      </c>
      <c r="B163" s="11" t="s">
        <v>388</v>
      </c>
      <c r="C163" s="13"/>
      <c r="D163" s="13" t="s">
        <v>389</v>
      </c>
    </row>
    <row r="164" spans="1:4" x14ac:dyDescent="0.2">
      <c r="A164" s="10" t="s">
        <v>390</v>
      </c>
      <c r="B164" s="11" t="s">
        <v>33</v>
      </c>
      <c r="C164" s="13"/>
      <c r="D164" s="13" t="s">
        <v>34</v>
      </c>
    </row>
    <row r="165" spans="1:4" x14ac:dyDescent="0.2">
      <c r="A165" s="10" t="s">
        <v>391</v>
      </c>
      <c r="B165" s="11" t="s">
        <v>49</v>
      </c>
      <c r="C165" s="13"/>
      <c r="D165" s="13" t="s">
        <v>50</v>
      </c>
    </row>
    <row r="166" spans="1:4" x14ac:dyDescent="0.2">
      <c r="A166" s="10" t="s">
        <v>392</v>
      </c>
      <c r="B166" s="11" t="s">
        <v>393</v>
      </c>
      <c r="C166" s="13"/>
      <c r="D166" s="13" t="s">
        <v>394</v>
      </c>
    </row>
    <row r="167" spans="1:4" x14ac:dyDescent="0.2">
      <c r="A167" s="10" t="s">
        <v>395</v>
      </c>
      <c r="B167" s="11" t="s">
        <v>396</v>
      </c>
      <c r="C167" s="13"/>
      <c r="D167" s="13" t="s">
        <v>397</v>
      </c>
    </row>
    <row r="168" spans="1:4" x14ac:dyDescent="0.2">
      <c r="A168" s="10" t="s">
        <v>398</v>
      </c>
      <c r="B168" s="11" t="s">
        <v>399</v>
      </c>
      <c r="C168" s="13"/>
      <c r="D168" s="13" t="s">
        <v>400</v>
      </c>
    </row>
    <row r="169" spans="1:4" x14ac:dyDescent="0.2">
      <c r="A169" s="10" t="s">
        <v>401</v>
      </c>
      <c r="B169" s="11" t="s">
        <v>402</v>
      </c>
      <c r="C169" s="13"/>
      <c r="D169" s="13" t="s">
        <v>403</v>
      </c>
    </row>
    <row r="170" spans="1:4" x14ac:dyDescent="0.2">
      <c r="A170" s="10" t="s">
        <v>401</v>
      </c>
      <c r="B170" s="11" t="s">
        <v>335</v>
      </c>
      <c r="C170" s="13"/>
      <c r="D170" s="13" t="s">
        <v>336</v>
      </c>
    </row>
    <row r="171" spans="1:4" x14ac:dyDescent="0.2">
      <c r="A171" s="10" t="s">
        <v>404</v>
      </c>
      <c r="B171" s="11" t="s">
        <v>65</v>
      </c>
      <c r="C171" s="13"/>
      <c r="D171" s="13" t="s">
        <v>66</v>
      </c>
    </row>
    <row r="172" spans="1:4" x14ac:dyDescent="0.2">
      <c r="A172" s="10" t="s">
        <v>405</v>
      </c>
      <c r="B172" s="11" t="s">
        <v>406</v>
      </c>
      <c r="C172" s="13"/>
      <c r="D172" s="13" t="s">
        <v>407</v>
      </c>
    </row>
    <row r="173" spans="1:4" x14ac:dyDescent="0.2">
      <c r="A173" s="17" t="s">
        <v>408</v>
      </c>
      <c r="B173" s="11" t="s">
        <v>33</v>
      </c>
      <c r="C173" s="13"/>
      <c r="D173" s="13" t="s">
        <v>34</v>
      </c>
    </row>
    <row r="174" spans="1:4" x14ac:dyDescent="0.2">
      <c r="A174" s="10" t="s">
        <v>409</v>
      </c>
      <c r="B174" s="11" t="s">
        <v>225</v>
      </c>
      <c r="C174" s="13"/>
      <c r="D174" s="13" t="s">
        <v>226</v>
      </c>
    </row>
    <row r="175" spans="1:4" x14ac:dyDescent="0.2">
      <c r="A175" s="10" t="s">
        <v>410</v>
      </c>
      <c r="B175" s="11" t="s">
        <v>168</v>
      </c>
      <c r="C175" s="13"/>
      <c r="D175" s="13" t="s">
        <v>169</v>
      </c>
    </row>
    <row r="176" spans="1:4" ht="12.75" customHeight="1" x14ac:dyDescent="0.2">
      <c r="A176" s="10" t="s">
        <v>411</v>
      </c>
      <c r="B176" s="11" t="s">
        <v>412</v>
      </c>
      <c r="C176" s="13"/>
      <c r="D176" s="13" t="s">
        <v>413</v>
      </c>
    </row>
    <row r="177" spans="1:4" x14ac:dyDescent="0.2">
      <c r="A177" s="17" t="s">
        <v>414</v>
      </c>
      <c r="B177" s="11" t="s">
        <v>91</v>
      </c>
      <c r="C177" s="13"/>
      <c r="D177" s="13" t="s">
        <v>92</v>
      </c>
    </row>
    <row r="178" spans="1:4" x14ac:dyDescent="0.2">
      <c r="A178" s="10" t="s">
        <v>415</v>
      </c>
      <c r="B178" s="11" t="s">
        <v>416</v>
      </c>
      <c r="C178" s="13"/>
      <c r="D178" s="13" t="s">
        <v>417</v>
      </c>
    </row>
    <row r="179" spans="1:4" x14ac:dyDescent="0.2">
      <c r="A179" s="10" t="s">
        <v>418</v>
      </c>
      <c r="B179" s="11" t="s">
        <v>168</v>
      </c>
      <c r="C179" s="13"/>
      <c r="D179" s="13" t="s">
        <v>169</v>
      </c>
    </row>
    <row r="180" spans="1:4" x14ac:dyDescent="0.2">
      <c r="A180" s="10" t="s">
        <v>419</v>
      </c>
      <c r="B180" s="11" t="s">
        <v>65</v>
      </c>
      <c r="C180" s="13"/>
      <c r="D180" s="13" t="s">
        <v>66</v>
      </c>
    </row>
    <row r="181" spans="1:4" x14ac:dyDescent="0.2">
      <c r="A181" s="19" t="s">
        <v>420</v>
      </c>
      <c r="B181" s="11" t="s">
        <v>421</v>
      </c>
      <c r="C181" s="13"/>
      <c r="D181" s="13" t="s">
        <v>422</v>
      </c>
    </row>
    <row r="182" spans="1:4" x14ac:dyDescent="0.2">
      <c r="A182" s="17" t="s">
        <v>423</v>
      </c>
      <c r="B182" s="11" t="s">
        <v>42</v>
      </c>
      <c r="C182" s="13"/>
      <c r="D182" s="13" t="s">
        <v>43</v>
      </c>
    </row>
    <row r="183" spans="1:4" x14ac:dyDescent="0.2">
      <c r="A183" s="10" t="s">
        <v>424</v>
      </c>
      <c r="B183" s="11" t="s">
        <v>114</v>
      </c>
      <c r="C183" s="13"/>
      <c r="D183" s="13" t="s">
        <v>115</v>
      </c>
    </row>
    <row r="184" spans="1:4" x14ac:dyDescent="0.2">
      <c r="A184" s="10" t="s">
        <v>425</v>
      </c>
      <c r="B184" s="11" t="s">
        <v>426</v>
      </c>
      <c r="C184" s="13"/>
      <c r="D184" s="13" t="s">
        <v>427</v>
      </c>
    </row>
    <row r="185" spans="1:4" x14ac:dyDescent="0.2">
      <c r="A185" s="10" t="s">
        <v>428</v>
      </c>
      <c r="B185" s="11" t="s">
        <v>429</v>
      </c>
      <c r="C185" s="13"/>
      <c r="D185" s="13" t="s">
        <v>430</v>
      </c>
    </row>
    <row r="186" spans="1:4" x14ac:dyDescent="0.2">
      <c r="A186" s="10" t="s">
        <v>431</v>
      </c>
      <c r="B186" s="11" t="s">
        <v>42</v>
      </c>
      <c r="C186" s="13"/>
      <c r="D186" s="13" t="s">
        <v>43</v>
      </c>
    </row>
    <row r="187" spans="1:4" x14ac:dyDescent="0.2">
      <c r="A187" s="10" t="s">
        <v>432</v>
      </c>
      <c r="B187" s="11" t="s">
        <v>433</v>
      </c>
      <c r="C187" s="13"/>
      <c r="D187" s="13" t="s">
        <v>434</v>
      </c>
    </row>
    <row r="188" spans="1:4" x14ac:dyDescent="0.2">
      <c r="A188" s="10" t="s">
        <v>432</v>
      </c>
      <c r="B188" s="11" t="s">
        <v>42</v>
      </c>
      <c r="C188" s="13"/>
      <c r="D188" s="13" t="s">
        <v>43</v>
      </c>
    </row>
    <row r="189" spans="1:4" x14ac:dyDescent="0.2">
      <c r="A189" s="10" t="s">
        <v>435</v>
      </c>
      <c r="B189" s="11" t="s">
        <v>436</v>
      </c>
      <c r="C189" s="13"/>
      <c r="D189" s="13" t="s">
        <v>437</v>
      </c>
    </row>
    <row r="190" spans="1:4" x14ac:dyDescent="0.2">
      <c r="A190" s="10" t="s">
        <v>438</v>
      </c>
      <c r="B190" s="11" t="s">
        <v>439</v>
      </c>
      <c r="C190" s="13"/>
      <c r="D190" s="13" t="s">
        <v>440</v>
      </c>
    </row>
    <row r="191" spans="1:4" x14ac:dyDescent="0.2">
      <c r="A191" s="10" t="s">
        <v>441</v>
      </c>
      <c r="B191" s="11" t="s">
        <v>442</v>
      </c>
      <c r="C191" s="13"/>
      <c r="D191" s="13" t="s">
        <v>443</v>
      </c>
    </row>
    <row r="192" spans="1:4" ht="12.75" customHeight="1" x14ac:dyDescent="0.2">
      <c r="A192" s="17" t="s">
        <v>444</v>
      </c>
      <c r="B192" s="11" t="s">
        <v>445</v>
      </c>
      <c r="C192" s="13"/>
      <c r="D192" s="13" t="s">
        <v>446</v>
      </c>
    </row>
    <row r="193" spans="1:4" x14ac:dyDescent="0.2">
      <c r="A193" s="10" t="s">
        <v>447</v>
      </c>
      <c r="B193" s="11" t="s">
        <v>168</v>
      </c>
      <c r="C193" s="13"/>
      <c r="D193" s="13" t="s">
        <v>169</v>
      </c>
    </row>
    <row r="194" spans="1:4" ht="12.75" customHeight="1" x14ac:dyDescent="0.2">
      <c r="A194" s="10" t="s">
        <v>448</v>
      </c>
      <c r="B194" s="11" t="s">
        <v>449</v>
      </c>
      <c r="C194" s="13"/>
      <c r="D194" s="13" t="s">
        <v>450</v>
      </c>
    </row>
    <row r="195" spans="1:4" x14ac:dyDescent="0.2">
      <c r="A195" s="10" t="s">
        <v>451</v>
      </c>
      <c r="B195" s="11" t="s">
        <v>33</v>
      </c>
      <c r="C195" s="13"/>
      <c r="D195" s="13" t="s">
        <v>34</v>
      </c>
    </row>
    <row r="196" spans="1:4" ht="12.75" customHeight="1" x14ac:dyDescent="0.2">
      <c r="A196" s="10" t="s">
        <v>452</v>
      </c>
      <c r="B196" s="11" t="s">
        <v>42</v>
      </c>
      <c r="C196" s="13"/>
      <c r="D196" s="13" t="s">
        <v>43</v>
      </c>
    </row>
    <row r="197" spans="1:4" ht="12.75" customHeight="1" x14ac:dyDescent="0.2">
      <c r="A197" s="10" t="s">
        <v>453</v>
      </c>
      <c r="B197" s="11" t="s">
        <v>454</v>
      </c>
      <c r="C197" s="13"/>
      <c r="D197" s="13" t="s">
        <v>455</v>
      </c>
    </row>
    <row r="198" spans="1:4" x14ac:dyDescent="0.2">
      <c r="A198" s="10" t="s">
        <v>456</v>
      </c>
      <c r="B198" s="11" t="s">
        <v>33</v>
      </c>
      <c r="C198" s="13"/>
      <c r="D198" s="13" t="s">
        <v>34</v>
      </c>
    </row>
    <row r="199" spans="1:4" ht="12.75" customHeight="1" x14ac:dyDescent="0.2">
      <c r="A199" s="10" t="s">
        <v>457</v>
      </c>
      <c r="B199" s="11" t="s">
        <v>458</v>
      </c>
      <c r="C199" s="13"/>
      <c r="D199" s="13" t="s">
        <v>459</v>
      </c>
    </row>
    <row r="200" spans="1:4" x14ac:dyDescent="0.2">
      <c r="A200" s="17" t="s">
        <v>460</v>
      </c>
      <c r="B200" s="11" t="s">
        <v>461</v>
      </c>
      <c r="C200" s="13"/>
      <c r="D200" s="13" t="s">
        <v>462</v>
      </c>
    </row>
    <row r="201" spans="1:4" x14ac:dyDescent="0.2">
      <c r="A201" s="10" t="s">
        <v>463</v>
      </c>
      <c r="B201" s="11" t="s">
        <v>464</v>
      </c>
      <c r="C201" s="13"/>
      <c r="D201" s="13" t="s">
        <v>465</v>
      </c>
    </row>
    <row r="202" spans="1:4" x14ac:dyDescent="0.2">
      <c r="A202" s="10" t="s">
        <v>466</v>
      </c>
      <c r="B202" s="11" t="s">
        <v>33</v>
      </c>
      <c r="C202" s="13"/>
      <c r="D202" s="13" t="s">
        <v>34</v>
      </c>
    </row>
    <row r="203" spans="1:4" x14ac:dyDescent="0.2">
      <c r="A203" s="20" t="s">
        <v>467</v>
      </c>
      <c r="B203" s="21" t="s">
        <v>468</v>
      </c>
      <c r="C203" s="13"/>
      <c r="D203" s="22" t="s">
        <v>469</v>
      </c>
    </row>
    <row r="204" spans="1:4" ht="12.75" customHeight="1" x14ac:dyDescent="0.2">
      <c r="A204" s="10" t="s">
        <v>470</v>
      </c>
      <c r="B204" s="11" t="s">
        <v>49</v>
      </c>
      <c r="C204" s="13"/>
      <c r="D204" s="13" t="s">
        <v>50</v>
      </c>
    </row>
    <row r="205" spans="1:4" x14ac:dyDescent="0.2">
      <c r="A205" s="10" t="s">
        <v>471</v>
      </c>
      <c r="B205" s="11" t="s">
        <v>49</v>
      </c>
      <c r="C205" s="13"/>
      <c r="D205" s="13" t="s">
        <v>50</v>
      </c>
    </row>
    <row r="206" spans="1:4" ht="12.75" customHeight="1" x14ac:dyDescent="0.2">
      <c r="A206" s="10" t="s">
        <v>472</v>
      </c>
      <c r="B206" s="11" t="s">
        <v>33</v>
      </c>
      <c r="C206" s="13"/>
      <c r="D206" s="13" t="s">
        <v>34</v>
      </c>
    </row>
    <row r="207" spans="1:4" x14ac:dyDescent="0.2">
      <c r="A207" s="10" t="s">
        <v>473</v>
      </c>
      <c r="B207" s="11" t="s">
        <v>33</v>
      </c>
      <c r="C207" s="13"/>
      <c r="D207" s="13" t="s">
        <v>34</v>
      </c>
    </row>
    <row r="208" spans="1:4" ht="12.75" customHeight="1" x14ac:dyDescent="0.2">
      <c r="A208" s="10" t="s">
        <v>474</v>
      </c>
      <c r="B208" s="11" t="s">
        <v>49</v>
      </c>
      <c r="C208" s="13"/>
      <c r="D208" s="13" t="s">
        <v>50</v>
      </c>
    </row>
    <row r="209" spans="1:4" x14ac:dyDescent="0.2">
      <c r="A209" s="10" t="s">
        <v>475</v>
      </c>
      <c r="B209" s="11" t="s">
        <v>476</v>
      </c>
      <c r="C209" s="13"/>
      <c r="D209" s="13" t="s">
        <v>477</v>
      </c>
    </row>
    <row r="210" spans="1:4" x14ac:dyDescent="0.2">
      <c r="A210" s="10" t="s">
        <v>478</v>
      </c>
      <c r="B210" s="11" t="s">
        <v>33</v>
      </c>
      <c r="C210" s="13"/>
      <c r="D210" s="13" t="s">
        <v>34</v>
      </c>
    </row>
    <row r="211" spans="1:4" ht="12.75" customHeight="1" x14ac:dyDescent="0.2">
      <c r="A211" s="10" t="s">
        <v>479</v>
      </c>
      <c r="B211" s="11" t="s">
        <v>480</v>
      </c>
      <c r="C211" s="13"/>
      <c r="D211" s="13" t="s">
        <v>481</v>
      </c>
    </row>
    <row r="212" spans="1:4" ht="12.75" customHeight="1" x14ac:dyDescent="0.2">
      <c r="A212" s="10" t="s">
        <v>482</v>
      </c>
      <c r="B212" s="11" t="s">
        <v>483</v>
      </c>
      <c r="C212" s="13"/>
      <c r="D212" s="13" t="s">
        <v>484</v>
      </c>
    </row>
    <row r="213" spans="1:4" ht="12.75" customHeight="1" x14ac:dyDescent="0.2">
      <c r="A213" s="10" t="s">
        <v>485</v>
      </c>
      <c r="B213" s="11" t="s">
        <v>91</v>
      </c>
      <c r="C213" s="13"/>
      <c r="D213" s="13" t="s">
        <v>92</v>
      </c>
    </row>
    <row r="214" spans="1:4" x14ac:dyDescent="0.2">
      <c r="A214" s="10" t="s">
        <v>486</v>
      </c>
      <c r="B214" s="11" t="s">
        <v>487</v>
      </c>
      <c r="C214" s="13"/>
      <c r="D214" s="13" t="s">
        <v>488</v>
      </c>
    </row>
    <row r="215" spans="1:4" x14ac:dyDescent="0.2">
      <c r="A215" s="10" t="s">
        <v>489</v>
      </c>
      <c r="B215" s="11" t="s">
        <v>490</v>
      </c>
      <c r="C215" s="23"/>
      <c r="D215" s="13" t="s">
        <v>491</v>
      </c>
    </row>
    <row r="216" spans="1:4" ht="12.75" customHeight="1" x14ac:dyDescent="0.2">
      <c r="A216" s="10" t="s">
        <v>492</v>
      </c>
      <c r="B216" s="11" t="s">
        <v>493</v>
      </c>
      <c r="C216" s="13"/>
      <c r="D216" s="13" t="s">
        <v>494</v>
      </c>
    </row>
    <row r="217" spans="1:4" ht="12.75" customHeight="1" x14ac:dyDescent="0.2">
      <c r="A217" s="10" t="s">
        <v>495</v>
      </c>
      <c r="B217" s="11" t="s">
        <v>496</v>
      </c>
      <c r="C217" s="13"/>
      <c r="D217" s="13" t="s">
        <v>497</v>
      </c>
    </row>
    <row r="218" spans="1:4" ht="12.75" customHeight="1" x14ac:dyDescent="0.2">
      <c r="A218" s="10" t="s">
        <v>498</v>
      </c>
      <c r="B218" s="11" t="s">
        <v>179</v>
      </c>
      <c r="C218" s="13"/>
      <c r="D218" s="13" t="s">
        <v>180</v>
      </c>
    </row>
    <row r="219" spans="1:4" ht="12.75" customHeight="1" x14ac:dyDescent="0.2">
      <c r="A219" s="10" t="s">
        <v>499</v>
      </c>
      <c r="B219" s="11" t="s">
        <v>500</v>
      </c>
      <c r="C219" s="13"/>
      <c r="D219" s="13" t="s">
        <v>501</v>
      </c>
    </row>
    <row r="220" spans="1:4" ht="12.75" customHeight="1" x14ac:dyDescent="0.2">
      <c r="A220" s="10" t="s">
        <v>502</v>
      </c>
      <c r="B220" s="11" t="s">
        <v>33</v>
      </c>
      <c r="C220" s="13"/>
      <c r="D220" s="13" t="s">
        <v>34</v>
      </c>
    </row>
    <row r="221" spans="1:4" ht="12.75" customHeight="1" x14ac:dyDescent="0.2">
      <c r="A221" s="10" t="s">
        <v>503</v>
      </c>
      <c r="B221" s="11" t="s">
        <v>33</v>
      </c>
      <c r="C221" s="13"/>
      <c r="D221" s="13" t="s">
        <v>34</v>
      </c>
    </row>
    <row r="222" spans="1:4" ht="12.75" customHeight="1" x14ac:dyDescent="0.2">
      <c r="A222" s="10" t="s">
        <v>504</v>
      </c>
      <c r="B222" s="11" t="s">
        <v>505</v>
      </c>
      <c r="C222" s="13"/>
      <c r="D222" s="13" t="s">
        <v>506</v>
      </c>
    </row>
    <row r="223" spans="1:4" x14ac:dyDescent="0.2">
      <c r="A223" s="10" t="s">
        <v>507</v>
      </c>
      <c r="B223" s="11" t="s">
        <v>508</v>
      </c>
      <c r="C223" s="13"/>
      <c r="D223" s="13" t="s">
        <v>509</v>
      </c>
    </row>
    <row r="224" spans="1:4" ht="12.75" customHeight="1" x14ac:dyDescent="0.2">
      <c r="A224" s="10" t="s">
        <v>510</v>
      </c>
      <c r="B224" s="11" t="s">
        <v>335</v>
      </c>
      <c r="C224" s="13"/>
      <c r="D224" s="13" t="s">
        <v>336</v>
      </c>
    </row>
    <row r="225" spans="1:4" ht="12.75" customHeight="1" x14ac:dyDescent="0.2">
      <c r="A225" s="10" t="s">
        <v>511</v>
      </c>
      <c r="B225" s="11" t="s">
        <v>512</v>
      </c>
      <c r="C225" s="13"/>
      <c r="D225" s="13" t="s">
        <v>513</v>
      </c>
    </row>
    <row r="226" spans="1:4" ht="12.75" customHeight="1" x14ac:dyDescent="0.2">
      <c r="A226" s="10" t="s">
        <v>514</v>
      </c>
      <c r="B226" s="11" t="s">
        <v>33</v>
      </c>
      <c r="C226" s="13"/>
      <c r="D226" s="13" t="s">
        <v>34</v>
      </c>
    </row>
    <row r="227" spans="1:4" ht="12.75" customHeight="1" x14ac:dyDescent="0.2">
      <c r="A227" s="10" t="s">
        <v>515</v>
      </c>
      <c r="B227" s="11" t="s">
        <v>516</v>
      </c>
      <c r="C227" s="13"/>
      <c r="D227" s="13" t="s">
        <v>517</v>
      </c>
    </row>
    <row r="228" spans="1:4" ht="12.75" customHeight="1" x14ac:dyDescent="0.2">
      <c r="A228" s="17" t="s">
        <v>518</v>
      </c>
      <c r="B228" s="11" t="s">
        <v>519</v>
      </c>
      <c r="C228" s="13"/>
      <c r="D228" s="13" t="s">
        <v>520</v>
      </c>
    </row>
    <row r="229" spans="1:4" ht="12.75" customHeight="1" x14ac:dyDescent="0.2">
      <c r="A229" s="10" t="s">
        <v>521</v>
      </c>
      <c r="B229" s="11" t="s">
        <v>522</v>
      </c>
      <c r="C229" s="13"/>
      <c r="D229" s="13" t="s">
        <v>523</v>
      </c>
    </row>
    <row r="230" spans="1:4" ht="12.75" customHeight="1" x14ac:dyDescent="0.2">
      <c r="A230" s="10" t="s">
        <v>524</v>
      </c>
      <c r="B230" s="11" t="s">
        <v>114</v>
      </c>
      <c r="C230" s="13"/>
      <c r="D230" s="13" t="s">
        <v>115</v>
      </c>
    </row>
    <row r="231" spans="1:4" x14ac:dyDescent="0.2">
      <c r="A231" s="10" t="s">
        <v>525</v>
      </c>
      <c r="B231" s="11" t="s">
        <v>526</v>
      </c>
      <c r="C231" s="13"/>
      <c r="D231" s="13" t="s">
        <v>527</v>
      </c>
    </row>
    <row r="232" spans="1:4" ht="12.75" customHeight="1" x14ac:dyDescent="0.2">
      <c r="A232" s="10" t="s">
        <v>528</v>
      </c>
      <c r="B232" s="11" t="s">
        <v>344</v>
      </c>
      <c r="C232" s="13"/>
      <c r="D232" s="13" t="s">
        <v>345</v>
      </c>
    </row>
    <row r="233" spans="1:4" x14ac:dyDescent="0.2">
      <c r="A233" s="10" t="s">
        <v>528</v>
      </c>
      <c r="B233" s="11" t="s">
        <v>529</v>
      </c>
      <c r="C233" s="13" t="b">
        <v>1</v>
      </c>
      <c r="D233" s="13" t="s">
        <v>530</v>
      </c>
    </row>
    <row r="234" spans="1:4" ht="12.75" customHeight="1" x14ac:dyDescent="0.2">
      <c r="A234" s="10" t="s">
        <v>528</v>
      </c>
      <c r="B234" s="11" t="s">
        <v>531</v>
      </c>
      <c r="C234" s="13" t="b">
        <v>1</v>
      </c>
      <c r="D234" s="13" t="s">
        <v>532</v>
      </c>
    </row>
    <row r="235" spans="1:4" ht="12.75" customHeight="1" x14ac:dyDescent="0.2">
      <c r="A235" s="10" t="s">
        <v>533</v>
      </c>
      <c r="B235" s="11" t="s">
        <v>534</v>
      </c>
      <c r="C235" s="13"/>
      <c r="D235" s="13" t="s">
        <v>535</v>
      </c>
    </row>
    <row r="236" spans="1:4" ht="12.75" customHeight="1" x14ac:dyDescent="0.2">
      <c r="A236" s="17" t="s">
        <v>536</v>
      </c>
      <c r="B236" s="11" t="s">
        <v>537</v>
      </c>
      <c r="C236" s="13"/>
      <c r="D236" s="13" t="s">
        <v>538</v>
      </c>
    </row>
    <row r="237" spans="1:4" ht="12.75" customHeight="1" x14ac:dyDescent="0.2">
      <c r="A237" s="10" t="s">
        <v>539</v>
      </c>
      <c r="B237" s="11" t="s">
        <v>540</v>
      </c>
      <c r="C237" s="13"/>
      <c r="D237" s="13" t="s">
        <v>541</v>
      </c>
    </row>
    <row r="238" spans="1:4" ht="12.75" customHeight="1" x14ac:dyDescent="0.2">
      <c r="A238" s="10" t="s">
        <v>542</v>
      </c>
      <c r="B238" s="11" t="s">
        <v>543</v>
      </c>
      <c r="C238" s="13"/>
      <c r="D238" s="13" t="s">
        <v>544</v>
      </c>
    </row>
    <row r="239" spans="1:4" ht="12.75" customHeight="1" x14ac:dyDescent="0.2">
      <c r="A239" s="10" t="s">
        <v>545</v>
      </c>
      <c r="B239" s="11" t="s">
        <v>546</v>
      </c>
      <c r="C239" s="13"/>
      <c r="D239" s="13" t="s">
        <v>547</v>
      </c>
    </row>
    <row r="240" spans="1:4" ht="12.75" customHeight="1" x14ac:dyDescent="0.2">
      <c r="A240" s="10" t="s">
        <v>548</v>
      </c>
      <c r="B240" s="11" t="s">
        <v>42</v>
      </c>
      <c r="C240" s="13"/>
      <c r="D240" s="13" t="s">
        <v>43</v>
      </c>
    </row>
    <row r="241" spans="1:4" ht="12.75" customHeight="1" x14ac:dyDescent="0.2">
      <c r="A241" s="10" t="s">
        <v>549</v>
      </c>
      <c r="B241" s="11" t="s">
        <v>91</v>
      </c>
      <c r="C241" s="13"/>
      <c r="D241" s="13" t="s">
        <v>92</v>
      </c>
    </row>
    <row r="242" spans="1:4" ht="12.75" customHeight="1" x14ac:dyDescent="0.2">
      <c r="A242" s="10" t="s">
        <v>550</v>
      </c>
      <c r="B242" s="11" t="s">
        <v>168</v>
      </c>
      <c r="C242" s="13"/>
      <c r="D242" s="13" t="s">
        <v>169</v>
      </c>
    </row>
    <row r="243" spans="1:4" ht="12.75" customHeight="1" x14ac:dyDescent="0.2">
      <c r="A243" s="10" t="s">
        <v>551</v>
      </c>
      <c r="B243" s="11" t="s">
        <v>552</v>
      </c>
      <c r="C243" s="13"/>
      <c r="D243" s="13" t="s">
        <v>553</v>
      </c>
    </row>
    <row r="244" spans="1:4" ht="12.75" customHeight="1" x14ac:dyDescent="0.2">
      <c r="A244" s="10" t="s">
        <v>554</v>
      </c>
      <c r="B244" s="11" t="s">
        <v>555</v>
      </c>
      <c r="C244" s="13"/>
      <c r="D244" s="13" t="s">
        <v>556</v>
      </c>
    </row>
    <row r="245" spans="1:4" ht="12.75" customHeight="1" x14ac:dyDescent="0.2">
      <c r="A245" s="10" t="s">
        <v>557</v>
      </c>
      <c r="B245" s="11" t="s">
        <v>558</v>
      </c>
      <c r="C245" s="13"/>
      <c r="D245" s="13" t="s">
        <v>559</v>
      </c>
    </row>
    <row r="246" spans="1:4" ht="12.75" customHeight="1" x14ac:dyDescent="0.2">
      <c r="A246" s="10" t="s">
        <v>560</v>
      </c>
      <c r="B246" s="11" t="s">
        <v>561</v>
      </c>
      <c r="C246" s="13"/>
      <c r="D246" s="13" t="s">
        <v>562</v>
      </c>
    </row>
    <row r="247" spans="1:4" ht="12.75" customHeight="1" x14ac:dyDescent="0.2">
      <c r="A247" s="10" t="s">
        <v>563</v>
      </c>
      <c r="B247" s="11" t="s">
        <v>564</v>
      </c>
      <c r="C247" s="13"/>
      <c r="D247" s="13" t="s">
        <v>565</v>
      </c>
    </row>
    <row r="248" spans="1:4" ht="12.75" customHeight="1" x14ac:dyDescent="0.2">
      <c r="A248" s="17" t="s">
        <v>566</v>
      </c>
      <c r="B248" s="11" t="s">
        <v>42</v>
      </c>
      <c r="C248" s="13"/>
      <c r="D248" s="13" t="s">
        <v>43</v>
      </c>
    </row>
    <row r="249" spans="1:4" ht="12.75" customHeight="1" x14ac:dyDescent="0.2">
      <c r="A249" s="10" t="s">
        <v>567</v>
      </c>
      <c r="B249" s="11" t="s">
        <v>65</v>
      </c>
      <c r="C249" s="13"/>
      <c r="D249" s="13" t="s">
        <v>66</v>
      </c>
    </row>
    <row r="250" spans="1:4" ht="12.75" customHeight="1" x14ac:dyDescent="0.2">
      <c r="A250" s="10" t="s">
        <v>568</v>
      </c>
      <c r="B250" s="11" t="s">
        <v>569</v>
      </c>
      <c r="C250" s="13"/>
      <c r="D250" s="13" t="s">
        <v>570</v>
      </c>
    </row>
    <row r="251" spans="1:4" ht="12.75" customHeight="1" x14ac:dyDescent="0.2">
      <c r="A251" s="10" t="s">
        <v>571</v>
      </c>
      <c r="B251" s="11" t="s">
        <v>572</v>
      </c>
      <c r="C251" s="13"/>
      <c r="D251" s="13" t="s">
        <v>573</v>
      </c>
    </row>
    <row r="252" spans="1:4" ht="26.25" customHeight="1" x14ac:dyDescent="0.2">
      <c r="A252" s="17" t="s">
        <v>574</v>
      </c>
      <c r="B252" s="11" t="s">
        <v>575</v>
      </c>
      <c r="C252" s="13"/>
      <c r="D252" s="13" t="s">
        <v>576</v>
      </c>
    </row>
    <row r="253" spans="1:4" ht="12.75" customHeight="1" x14ac:dyDescent="0.2">
      <c r="A253" s="17" t="s">
        <v>577</v>
      </c>
      <c r="B253" s="11" t="s">
        <v>251</v>
      </c>
      <c r="C253" s="13"/>
      <c r="D253" s="13" t="s">
        <v>252</v>
      </c>
    </row>
    <row r="254" spans="1:4" ht="24" x14ac:dyDescent="0.2">
      <c r="A254" s="17" t="s">
        <v>578</v>
      </c>
      <c r="B254" s="11" t="s">
        <v>42</v>
      </c>
      <c r="C254" s="13"/>
      <c r="D254" s="13" t="s">
        <v>43</v>
      </c>
    </row>
    <row r="255" spans="1:4" x14ac:dyDescent="0.2">
      <c r="A255" s="17" t="s">
        <v>579</v>
      </c>
      <c r="B255" s="11" t="s">
        <v>42</v>
      </c>
      <c r="C255" s="13"/>
      <c r="D255" s="13" t="s">
        <v>43</v>
      </c>
    </row>
    <row r="256" spans="1:4" x14ac:dyDescent="0.2">
      <c r="A256" s="17" t="s">
        <v>579</v>
      </c>
      <c r="B256" s="11" t="s">
        <v>580</v>
      </c>
      <c r="C256" s="13" t="b">
        <v>1</v>
      </c>
      <c r="D256" s="13" t="s">
        <v>581</v>
      </c>
    </row>
    <row r="257" spans="1:36" ht="12.75" customHeight="1" x14ac:dyDescent="0.2">
      <c r="A257" s="10" t="s">
        <v>582</v>
      </c>
      <c r="B257" s="11" t="s">
        <v>583</v>
      </c>
      <c r="C257" s="13"/>
      <c r="D257" s="13" t="s">
        <v>584</v>
      </c>
    </row>
    <row r="258" spans="1:36" ht="12.75" customHeight="1" x14ac:dyDescent="0.2">
      <c r="A258" s="10" t="s">
        <v>582</v>
      </c>
      <c r="B258" s="11" t="s">
        <v>585</v>
      </c>
      <c r="C258" s="23" t="b">
        <v>1</v>
      </c>
      <c r="D258" s="13" t="s">
        <v>586</v>
      </c>
    </row>
    <row r="259" spans="1:36" ht="12.75" customHeight="1" x14ac:dyDescent="0.2">
      <c r="A259" s="10" t="s">
        <v>582</v>
      </c>
      <c r="B259" s="11" t="s">
        <v>587</v>
      </c>
      <c r="C259" s="13"/>
      <c r="D259" s="13" t="s">
        <v>588</v>
      </c>
    </row>
    <row r="260" spans="1:36" ht="12.75" customHeight="1" x14ac:dyDescent="0.2">
      <c r="A260" s="10" t="s">
        <v>589</v>
      </c>
      <c r="B260" s="11" t="s">
        <v>590</v>
      </c>
      <c r="C260" s="13"/>
      <c r="D260" s="13" t="s">
        <v>591</v>
      </c>
    </row>
    <row r="261" spans="1:36" ht="12.75" customHeight="1" x14ac:dyDescent="0.2">
      <c r="A261" s="10" t="s">
        <v>592</v>
      </c>
      <c r="B261" s="11" t="s">
        <v>593</v>
      </c>
      <c r="C261" s="13"/>
      <c r="D261" s="13" t="s">
        <v>594</v>
      </c>
    </row>
    <row r="262" spans="1:36" ht="12.75" customHeight="1" x14ac:dyDescent="0.2">
      <c r="A262" s="17" t="s">
        <v>595</v>
      </c>
      <c r="B262" s="11" t="s">
        <v>596</v>
      </c>
      <c r="C262" s="23"/>
      <c r="D262" s="13" t="s">
        <v>597</v>
      </c>
    </row>
    <row r="263" spans="1:36" ht="12.75" customHeight="1" x14ac:dyDescent="0.2">
      <c r="A263" s="17" t="s">
        <v>595</v>
      </c>
      <c r="B263" s="11" t="s">
        <v>598</v>
      </c>
      <c r="C263" s="13"/>
      <c r="D263" s="13" t="s">
        <v>597</v>
      </c>
    </row>
    <row r="264" spans="1:36" ht="12.75" customHeight="1" x14ac:dyDescent="0.2">
      <c r="A264" s="24" t="s">
        <v>599</v>
      </c>
      <c r="B264" s="25" t="s">
        <v>600</v>
      </c>
      <c r="C264" s="13"/>
      <c r="D264" s="26" t="s">
        <v>601</v>
      </c>
    </row>
    <row r="265" spans="1:36" s="30" customFormat="1" ht="12" customHeight="1" x14ac:dyDescent="0.2">
      <c r="A265" s="27" t="s">
        <v>602</v>
      </c>
      <c r="B265" s="28" t="s">
        <v>42</v>
      </c>
      <c r="C265" s="13"/>
      <c r="D265" s="29" t="s">
        <v>43</v>
      </c>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1:36" s="30" customFormat="1" ht="12" customHeight="1" x14ac:dyDescent="0.2">
      <c r="A266" s="27" t="s">
        <v>603</v>
      </c>
      <c r="B266" s="28" t="s">
        <v>42</v>
      </c>
      <c r="C266" s="13"/>
      <c r="D266" s="29" t="s">
        <v>43</v>
      </c>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1:36" s="30" customFormat="1" ht="12" customHeight="1" x14ac:dyDescent="0.2">
      <c r="A267" s="31" t="s">
        <v>604</v>
      </c>
      <c r="B267" s="18" t="s">
        <v>225</v>
      </c>
      <c r="C267" s="13"/>
      <c r="D267" s="12" t="s">
        <v>226</v>
      </c>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1:36" s="30" customFormat="1" ht="12" customHeight="1" x14ac:dyDescent="0.2">
      <c r="A268" s="31" t="s">
        <v>605</v>
      </c>
      <c r="B268" s="18" t="s">
        <v>393</v>
      </c>
      <c r="C268" s="13"/>
      <c r="D268" s="12" t="s">
        <v>394</v>
      </c>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1:36" x14ac:dyDescent="0.2">
      <c r="A269" s="10" t="s">
        <v>606</v>
      </c>
      <c r="B269" s="11" t="s">
        <v>607</v>
      </c>
      <c r="C269" s="13"/>
      <c r="D269" s="13" t="s">
        <v>608</v>
      </c>
    </row>
    <row r="270" spans="1:36" x14ac:dyDescent="0.2">
      <c r="A270" s="10" t="s">
        <v>609</v>
      </c>
      <c r="B270" s="11" t="s">
        <v>610</v>
      </c>
      <c r="C270" s="23"/>
      <c r="D270" s="13" t="s">
        <v>611</v>
      </c>
    </row>
    <row r="271" spans="1:36" ht="12.75" customHeight="1" x14ac:dyDescent="0.2">
      <c r="A271" s="10" t="s">
        <v>612</v>
      </c>
      <c r="B271" s="11" t="s">
        <v>613</v>
      </c>
      <c r="C271" s="13"/>
      <c r="D271" s="13" t="s">
        <v>614</v>
      </c>
    </row>
    <row r="272" spans="1:36" x14ac:dyDescent="0.2">
      <c r="A272" s="32"/>
      <c r="B272" s="33"/>
      <c r="D272" s="33"/>
    </row>
    <row r="273" spans="1:4" x14ac:dyDescent="0.2">
      <c r="A273" s="32"/>
      <c r="B273" s="33"/>
      <c r="D273" s="33"/>
    </row>
    <row r="274" spans="1:4" ht="27.75" customHeight="1" x14ac:dyDescent="0.2">
      <c r="A274" s="32"/>
      <c r="B274" s="33"/>
      <c r="D274" s="33"/>
    </row>
    <row r="275" spans="1:4" ht="41.25" customHeight="1" x14ac:dyDescent="0.2">
      <c r="A275" s="32"/>
      <c r="B275" s="33"/>
      <c r="D275" s="33"/>
    </row>
    <row r="276" spans="1:4" ht="31.5" customHeight="1" x14ac:dyDescent="0.2">
      <c r="A276" s="32"/>
      <c r="B276" s="33"/>
      <c r="D276" s="33"/>
    </row>
    <row r="277" spans="1:4" ht="57.75" customHeight="1" x14ac:dyDescent="0.2">
      <c r="A277" s="32"/>
      <c r="B277" s="33"/>
      <c r="D277" s="33"/>
    </row>
  </sheetData>
  <mergeCells count="1">
    <mergeCell ref="A1:B1"/>
  </mergeCells>
  <pageMargins left="0.43307086614173229" right="0.23622047244094491" top="0.43307086614173229" bottom="0.62992125984251968" header="0.31496062992125984" footer="0.23622047244094491"/>
  <pageSetup paperSize="9" fitToHeight="5" orientation="portrait" r:id="rId1"/>
  <headerFooter>
    <oddFooter>&amp;R&amp;8&amp;P &amp;L&amp;1#&amp;"Calibri"&amp;10&amp;K000000Sensitivity: C2 Internal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CB3A24A9C58B48B689459DEFDEDA60" ma:contentTypeVersion="15" ma:contentTypeDescription="Create a new document." ma:contentTypeScope="" ma:versionID="053de61cfdb3a15eba636ab40a1b9f6a">
  <xsd:schema xmlns:xsd="http://www.w3.org/2001/XMLSchema" xmlns:xs="http://www.w3.org/2001/XMLSchema" xmlns:p="http://schemas.microsoft.com/office/2006/metadata/properties" xmlns:ns2="85087d1d-8d81-4534-9c44-b36a3434f6cb" xmlns:ns3="dcb68f93-ad77-49b7-b8fc-b522bcefb7de" targetNamespace="http://schemas.microsoft.com/office/2006/metadata/properties" ma:root="true" ma:fieldsID="a5c5d173c1ba3a06c50bd9904d24065d" ns2:_="" ns3:_="">
    <xsd:import namespace="85087d1d-8d81-4534-9c44-b36a3434f6cb"/>
    <xsd:import namespace="dcb68f93-ad77-49b7-b8fc-b522bcefb7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7d1d-8d81-4534-9c44-b36a3434f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d529e-bc94-4b4a-878b-d6656e718c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b68f93-ad77-49b7-b8fc-b522bcefb7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8f2983-fb00-4662-8983-e6505df3123e}" ma:internalName="TaxCatchAll" ma:showField="CatchAllData" ma:web="dcb68f93-ad77-49b7-b8fc-b522bcefb7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b68f93-ad77-49b7-b8fc-b522bcefb7de" xsi:nil="true"/>
    <lcf76f155ced4ddcb4097134ff3c332f xmlns="85087d1d-8d81-4534-9c44-b36a3434f6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E93283-2483-497F-8F8C-BFC247FCC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7d1d-8d81-4534-9c44-b36a3434f6cb"/>
    <ds:schemaRef ds:uri="dcb68f93-ad77-49b7-b8fc-b522bcefb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7DF7AF-0739-4348-B0B7-2867EA57559E}">
  <ds:schemaRefs>
    <ds:schemaRef ds:uri="http://schemas.microsoft.com/sharepoint/v3/contenttype/forms"/>
  </ds:schemaRefs>
</ds:datastoreItem>
</file>

<file path=customXml/itemProps3.xml><?xml version="1.0" encoding="utf-8"?>
<ds:datastoreItem xmlns:ds="http://schemas.openxmlformats.org/officeDocument/2006/customXml" ds:itemID="{9175743C-FC30-427A-A048-FE22A9BBA257}">
  <ds:schemaRefs>
    <ds:schemaRef ds:uri="http://schemas.microsoft.com/office/2006/metadata/properties"/>
    <ds:schemaRef ds:uri="http://schemas.microsoft.com/office/infopath/2007/PartnerControls"/>
    <ds:schemaRef ds:uri="dcb68f93-ad77-49b7-b8fc-b522bcefb7de"/>
    <ds:schemaRef ds:uri="85087d1d-8d81-4534-9c44-b36a3434f6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Calculation template</vt:lpstr>
      <vt:lpstr>Personnel Costs</vt:lpstr>
      <vt:lpstr>Depreciation</vt:lpstr>
      <vt:lpstr>Exchange Rates</vt:lpstr>
      <vt:lpstr>Active</vt:lpstr>
      <vt:lpstr>Active!OLE_LINK1</vt:lpstr>
      <vt:lpstr>Active!Print_Area</vt:lpstr>
      <vt:lpstr>'Calculation template'!Print_Area</vt:lpstr>
      <vt:lpstr>Active!Print_Titles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GALLEGO GIMENEZ Fernando (EDCTP3)</dc:creator>
  <cp:keywords/>
  <dc:description/>
  <cp:lastModifiedBy>GALLEGO GIMENEZ Fernando (EDCTP3)</cp:lastModifiedBy>
  <cp:revision/>
  <dcterms:created xsi:type="dcterms:W3CDTF">2026-02-06T15:01:01Z</dcterms:created>
  <dcterms:modified xsi:type="dcterms:W3CDTF">2026-07-10T09:26:54Z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2026-02-06T15:20:03Z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ef8571f6-f4b6-4da8-a0c9-1959b540ebe1</vt:lpwstr>
  </property>
  <property fmtid="{D5CDD505-2E9C-101B-9397-08002B2CF9AE}" pid="7" name="MSIP_Label_defa4170-0d19-0005-0004-bc88714345d2_ActionId">
    <vt:lpwstr>4f7f8c73-b52d-464d-89a8-20e421742b60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0x0101005BCB3A24A9C58B48B689459DEFDEDA60</vt:lpwstr>
  </property>
  <property fmtid="{D5CDD505-2E9C-101B-9397-08002B2CF9AE}" pid="11" name="MediaServiceImageTags">
    <vt:lpwstr/>
  </property>
</Properties>
</file>